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752" activeTab="0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maí9aíz" sheetId="13" r:id="rId13"/>
    <sheet name="arr10roz" sheetId="14" r:id="rId14"/>
    <sheet name="hab11cas" sheetId="15" r:id="rId15"/>
    <sheet name="len12jas" sheetId="16" r:id="rId16"/>
    <sheet name="gar13zos" sheetId="17" r:id="rId17"/>
    <sheet name="gui14cos" sheetId="18" r:id="rId18"/>
    <sheet name="vez15eza" sheetId="19" r:id="rId19"/>
    <sheet name="alt16lce" sheetId="20" r:id="rId20"/>
    <sheet name="yer17ros" sheetId="21" r:id="rId21"/>
    <sheet name="pat18ana" sheetId="22" r:id="rId22"/>
    <sheet name="pat19ión" sheetId="23" r:id="rId23"/>
    <sheet name="pat20día" sheetId="24" r:id="rId24"/>
    <sheet name="rem21no)" sheetId="25" r:id="rId25"/>
    <sheet name="alg22dón" sheetId="26" r:id="rId26"/>
    <sheet name="gir23sol" sheetId="27" r:id="rId27"/>
    <sheet name="soj24oja" sheetId="28" r:id="rId28"/>
    <sheet name="col25lza" sheetId="29" r:id="rId29"/>
    <sheet name="tab26aco" sheetId="30" r:id="rId30"/>
    <sheet name="maí27ero" sheetId="31" r:id="rId31"/>
    <sheet name="alf28lfa" sheetId="32" r:id="rId32"/>
    <sheet name="vez29aje" sheetId="33" r:id="rId33"/>
    <sheet name="esp30ago" sheetId="34" r:id="rId34"/>
    <sheet name="lec31tal" sheetId="35" r:id="rId35"/>
    <sheet name="san32día" sheetId="36" r:id="rId36"/>
    <sheet name="tom33-V)" sheetId="37" r:id="rId37"/>
    <sheet name="tom34II)" sheetId="38" r:id="rId38"/>
    <sheet name="tom35rva" sheetId="39" r:id="rId39"/>
    <sheet name="pim36tal" sheetId="40" r:id="rId40"/>
    <sheet name="pim37rva" sheetId="41" r:id="rId41"/>
    <sheet name="alc38ofa" sheetId="42" r:id="rId42"/>
    <sheet name="col39lor" sheetId="43" r:id="rId43"/>
    <sheet name="ceb40osa" sheetId="44" r:id="rId44"/>
    <sheet name="ceb41ano" sheetId="45" r:id="rId45"/>
    <sheet name="jud42des" sheetId="46" r:id="rId46"/>
    <sheet name="esp43cas" sheetId="47" r:id="rId47"/>
    <sheet name="cha44ñón" sheetId="48" r:id="rId48"/>
    <sheet name="otr45tas" sheetId="49" r:id="rId49"/>
    <sheet name="bró46oli" sheetId="50" r:id="rId50"/>
    <sheet name="api47pio" sheetId="51" r:id="rId51"/>
    <sheet name="cal48aza" sheetId="52" r:id="rId52"/>
    <sheet name="cal49cín" sheetId="53" r:id="rId53"/>
    <sheet name="zan50ria" sheetId="54" r:id="rId54"/>
    <sheet name="nab51abo" sheetId="55" r:id="rId55"/>
    <sheet name="nar52lce" sheetId="56" r:id="rId56"/>
    <sheet name="lim53món" sheetId="57" r:id="rId57"/>
    <sheet name="man54dra" sheetId="58" r:id="rId58"/>
    <sheet name="man55esa" sheetId="59" r:id="rId59"/>
    <sheet name="per56tal" sheetId="60" r:id="rId60"/>
    <sheet name="alb57que" sheetId="61" r:id="rId61"/>
    <sheet name="cer58nda" sheetId="62" r:id="rId62"/>
    <sheet name="mel59tón" sheetId="63" r:id="rId63"/>
    <sheet name="cir60ela" sheetId="64" r:id="rId64"/>
    <sheet name="plá61ano" sheetId="65" r:id="rId65"/>
    <sheet name="alm62dra" sheetId="66" r:id="rId66"/>
  </sheets>
  <externalReferences>
    <externalReference r:id="rId69"/>
    <externalReference r:id="rId70"/>
    <externalReference r:id="rId71"/>
    <externalReference r:id="rId72"/>
    <externalReference r:id="rId73"/>
    <externalReference r:id="rId74"/>
  </externalReferences>
  <definedNames>
    <definedName name="_xlnm.Print_Area" localSheetId="0">'portada'!$A$1:$K$70</definedName>
    <definedName name="_xlnm.Print_Area" localSheetId="2">'resumen nacional'!$A$1:$AB$95</definedName>
    <definedName name="CALEABRIL" localSheetId="0">#REF!</definedName>
    <definedName name="CALEABRIL">#REF!</definedName>
    <definedName name="CALEAGOSTO" localSheetId="0">#REF!</definedName>
    <definedName name="CALEAGOSTO">#REF!</definedName>
    <definedName name="CALEAÑOAVANCE" localSheetId="0">#REF!</definedName>
    <definedName name="CALEAÑOAVANCE">#REF!</definedName>
    <definedName name="CALEDICIEMBRE" localSheetId="0">#REF!</definedName>
    <definedName name="CALEDICIEMBRE">#REF!</definedName>
    <definedName name="CALEENERO" localSheetId="0">#REF!</definedName>
    <definedName name="CALEENERO">#REF!</definedName>
    <definedName name="CALEFEBRERO" localSheetId="0">#REF!</definedName>
    <definedName name="CALEFEBRERO">#REF!</definedName>
    <definedName name="CALEJULIO" localSheetId="0">#REF!</definedName>
    <definedName name="CALEJULIO">#REF!</definedName>
    <definedName name="CALEJUNIO" localSheetId="0">#REF!</definedName>
    <definedName name="CALEJUNIO">#REF!</definedName>
    <definedName name="CALEMARZO" localSheetId="0">#REF!</definedName>
    <definedName name="CALEMARZO">#REF!</definedName>
    <definedName name="CALEMAYO" localSheetId="0">#REF!</definedName>
    <definedName name="CALEMAYO">#REF!</definedName>
    <definedName name="CALENOVIEMBRE" localSheetId="0">#REF!</definedName>
    <definedName name="CALENOVIEMBRE">#REF!</definedName>
    <definedName name="CALEOCTUBRE" localSheetId="0">#REF!</definedName>
    <definedName name="CALEOCTUBRE">#REF!</definedName>
    <definedName name="CALESEPTIEMBRE" localSheetId="0">#REF!</definedName>
    <definedName name="CALESEPTIEMBRE">#REF!</definedName>
    <definedName name="CALETOTAL" localSheetId="0">#REF!</definedName>
    <definedName name="CALETOTAL">#REF!</definedName>
    <definedName name="menú_cua_cebolla">'[3]cuaderno_cebolla'!#REF!</definedName>
    <definedName name="menú_cua_patata">'[4]patata total por tipos'!#REF!</definedName>
    <definedName name="menú_cua_tomate">'[4]tomate epoca de recolección'!#REF!</definedName>
    <definedName name="Menú_cuaderno" localSheetId="60">'alb57que'!#REF!</definedName>
    <definedName name="Menú_cuaderno" localSheetId="41">'alc38ofa'!#REF!</definedName>
    <definedName name="Menú_cuaderno" localSheetId="31">'alf28lfa'!#REF!</definedName>
    <definedName name="Menú_cuaderno" localSheetId="25">'alg22dón'!#REF!</definedName>
    <definedName name="Menú_cuaderno" localSheetId="65">'alm62dra'!#REF!</definedName>
    <definedName name="Menú_cuaderno" localSheetId="19">'alt16lce'!#REF!</definedName>
    <definedName name="Menú_cuaderno" localSheetId="50">'api47pio'!#REF!</definedName>
    <definedName name="Menú_cuaderno" localSheetId="13">'arr10roz'!#REF!</definedName>
    <definedName name="Menú_cuaderno" localSheetId="9">'ave6ena'!#REF!</definedName>
    <definedName name="Menú_cuaderno" localSheetId="49">'bró46oli'!#REF!</definedName>
    <definedName name="Menú_cuaderno" localSheetId="51">'cal48aza'!#REF!</definedName>
    <definedName name="Menú_cuaderno" localSheetId="52">'cal49cín'!#REF!</definedName>
    <definedName name="Menú_cuaderno" localSheetId="6">'ceb3ras'!#REF!</definedName>
    <definedName name="Menú_cuaderno" localSheetId="43">'ceb40osa'!#REF!</definedName>
    <definedName name="Menú_cuaderno" localSheetId="44">'ceb41ano'!#REF!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61">'cer58nda'!#REF!</definedName>
    <definedName name="Menú_cuaderno" localSheetId="47">'cha44ñón'!#REF!</definedName>
    <definedName name="Menú_cuaderno" localSheetId="63">'cir60ela'!#REF!</definedName>
    <definedName name="Menú_cuaderno" localSheetId="28">'col25lza'!#REF!</definedName>
    <definedName name="Menú_cuaderno" localSheetId="42">'col39lor'!#REF!</definedName>
    <definedName name="Menú_cuaderno" localSheetId="33">'esp30ago'!#REF!</definedName>
    <definedName name="Menú_cuaderno" localSheetId="46">'esp43cas'!#REF!</definedName>
    <definedName name="Menú_cuaderno" localSheetId="16">'gar13zos'!#REF!</definedName>
    <definedName name="Menú_cuaderno" localSheetId="26">'gir23sol'!#REF!</definedName>
    <definedName name="Menú_cuaderno" localSheetId="17">'gui14cos'!#REF!</definedName>
    <definedName name="Menú_cuaderno" localSheetId="14">'hab11cas'!#REF!</definedName>
    <definedName name="Menú_cuaderno" localSheetId="45">'jud42des'!#REF!</definedName>
    <definedName name="Menú_cuaderno" localSheetId="34">'lec31tal'!#REF!</definedName>
    <definedName name="Menú_cuaderno" localSheetId="15">'len12jas'!#REF!</definedName>
    <definedName name="Menú_cuaderno" localSheetId="56">'lim53món'!#REF!</definedName>
    <definedName name="Menú_cuaderno" localSheetId="30">'maí27ero'!#REF!</definedName>
    <definedName name="Menú_cuaderno" localSheetId="12">'maí9aíz'!#REF!</definedName>
    <definedName name="Menú_cuaderno" localSheetId="57">'man54dra'!#REF!</definedName>
    <definedName name="Menú_cuaderno" localSheetId="58">'man55esa'!#REF!</definedName>
    <definedName name="Menú_cuaderno" localSheetId="62">'mel59tón'!#REF!</definedName>
    <definedName name="Menú_cuaderno" localSheetId="54">'nab51abo'!#REF!</definedName>
    <definedName name="Menú_cuaderno" localSheetId="55">'nar52lce'!#REF!</definedName>
    <definedName name="Menú_cuaderno" localSheetId="48">'otr45tas'!#REF!</definedName>
    <definedName name="Menú_cuaderno" localSheetId="21">'pat18ana'!#REF!</definedName>
    <definedName name="Menú_cuaderno" localSheetId="22">'pat19ión'!#REF!</definedName>
    <definedName name="Menú_cuaderno" localSheetId="23">'pat20día'!#REF!</definedName>
    <definedName name="Menú_cuaderno" localSheetId="59">'per56tal'!#REF!</definedName>
    <definedName name="Menú_cuaderno" localSheetId="39">'pim36tal'!#REF!</definedName>
    <definedName name="Menú_cuaderno" localSheetId="40">'pim37rva'!#REF!</definedName>
    <definedName name="Menú_cuaderno" localSheetId="64">'plá61ano'!#REF!</definedName>
    <definedName name="Menú_cuaderno" localSheetId="0">'[5]tri0ndo'!#REF!</definedName>
    <definedName name="Menú_cuaderno" localSheetId="24">'rem21no)'!#REF!</definedName>
    <definedName name="Menú_cuaderno" localSheetId="35">'san32día'!#REF!</definedName>
    <definedName name="Menú_cuaderno" localSheetId="27">'soj24oja'!#REF!</definedName>
    <definedName name="Menú_cuaderno" localSheetId="29">'tab26aco'!#REF!</definedName>
    <definedName name="Menú_cuaderno" localSheetId="36">'tom33-V)'!#REF!</definedName>
    <definedName name="Menú_cuaderno" localSheetId="37">'tom34II)'!#REF!</definedName>
    <definedName name="Menú_cuaderno" localSheetId="38">'tom35rva'!#REF!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 localSheetId="18">'vez15eza'!#REF!</definedName>
    <definedName name="Menú_cuaderno" localSheetId="32">'vez29aje'!#REF!</definedName>
    <definedName name="Menú_cuaderno" localSheetId="20">'yer17ros'!#REF!</definedName>
    <definedName name="Menú_cuaderno" localSheetId="53">'zan50ria'!#REF!</definedName>
    <definedName name="Menú_cuaderno">'tri0ndo'!#REF!</definedName>
    <definedName name="Menú_índice" localSheetId="0">'[6]índice'!#REF!</definedName>
    <definedName name="Menú_índice">'índice'!#REF!</definedName>
    <definedName name="Menú_portada" localSheetId="0">'portada'!$A$77:$D$90</definedName>
    <definedName name="Menú_portada">#REF!</definedName>
    <definedName name="Menú_resumen" localSheetId="0">'[6]resumen nacional'!#REF!</definedName>
    <definedName name="Menú_resumen">'resumen nacional'!#REF!</definedName>
    <definedName name="MESCORTO" localSheetId="0">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<sst xmlns="http://schemas.openxmlformats.org/spreadsheetml/2006/main" count="4840" uniqueCount="355">
  <si>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</si>
  <si>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</si>
  <si>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</si>
  <si>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</si>
  <si>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</si>
  <si>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</si>
  <si>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</si>
  <si>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</si>
  <si>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</si>
  <si>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</si>
  <si>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</si>
  <si>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</si>
  <si>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</si>
  <si>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</si>
  <si>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</si>
  <si>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</si>
  <si>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</si>
  <si>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</si>
  <si>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</si>
  <si>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</si>
  <si>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</si>
  <si>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</si>
  <si>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</si>
  <si>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</si>
  <si>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</si>
  <si>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</si>
  <si>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</si>
  <si>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</si>
  <si>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</si>
  <si>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</si>
  <si>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</si>
  <si>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</si>
  <si>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</si>
  <si>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</si>
  <si>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</si>
  <si>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</si>
  <si>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</si>
  <si>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</si>
  <si>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</si>
  <si>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</si>
  <si>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</si>
  <si>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</si>
  <si>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</si>
  <si>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</si>
  <si>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</si>
  <si>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</si>
  <si>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</si>
  <si>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</si>
  <si>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</si>
  <si>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</si>
  <si>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</si>
  <si>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</si>
  <si>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</si>
  <si>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</si>
  <si>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</si>
  <si>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</si>
  <si>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</si>
  <si>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</si>
  <si>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</si>
  <si>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</si>
  <si>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</si>
  <si>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</si>
  <si>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</si>
  <si>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</si>
  <si>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</si>
  <si>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</si>
  <si>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</si>
  <si>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</si>
  <si>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</si>
  <si>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2020 MAYO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</si>
  <si>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</si>
  <si>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</si>
  <si>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</si>
  <si>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</si>
  <si>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</si>
  <si>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</si>
  <si>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</si>
  <si>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</si>
  <si>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</si>
  <si>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ARROZ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</si>
  <si>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</si>
  <si>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</si>
  <si>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</si>
  <si>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</si>
  <si>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</si>
  <si>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</si>
  <si>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</si>
  <si>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PATATA TEMPRANA</t>
  </si>
  <si>
    <t>PATATA MEDIA ESTACIÓN</t>
  </si>
  <si>
    <t>PATATA TARDÍA</t>
  </si>
  <si>
    <t>REMOLACHA AZUCARERA (R. VERANO)</t>
  </si>
  <si>
    <t>ALGODÓN</t>
  </si>
  <si>
    <t>GIRASOL</t>
  </si>
  <si>
    <t>SOJA</t>
  </si>
  <si>
    <t>COLZA</t>
  </si>
  <si>
    <t>TABACO</t>
  </si>
  <si>
    <t>MAÍZ FORRAJERO</t>
  </si>
  <si>
    <t>ALFALFA</t>
  </si>
  <si>
    <t>VEZA PARA FORRAJE</t>
  </si>
  <si>
    <t>ESPÁRRAGO</t>
  </si>
  <si>
    <t>LECHUGA TOTAL</t>
  </si>
  <si>
    <t>SANDÍA</t>
  </si>
  <si>
    <t>TOMATE (REC. 1-I/31-V)</t>
  </si>
  <si>
    <t>TOMATE (REC. 1-X/31XII)</t>
  </si>
  <si>
    <t>TOMATE CONSERVA</t>
  </si>
  <si>
    <t>PIMIENTO TOTAL</t>
  </si>
  <si>
    <t>PIMIENTO CONSERVA</t>
  </si>
  <si>
    <t>ALCACHOFA</t>
  </si>
  <si>
    <t>COLIFLOR</t>
  </si>
  <si>
    <t>CEBOLLA BABOSA</t>
  </si>
  <si>
    <t>CEBOLLA GRANO Y MEDIO GRANO</t>
  </si>
  <si>
    <t>JUDÍAS VERDES</t>
  </si>
  <si>
    <t>ESPINACAS</t>
  </si>
  <si>
    <t>CHAMPIÑÓN</t>
  </si>
  <si>
    <t>OTRAS SETAS</t>
  </si>
  <si>
    <t>BRÓCOLI</t>
  </si>
  <si>
    <t>APIO</t>
  </si>
  <si>
    <t>CALABAZA</t>
  </si>
  <si>
    <t>CALABACÍN</t>
  </si>
  <si>
    <t>ZANAHORIA</t>
  </si>
  <si>
    <t>NABO</t>
  </si>
  <si>
    <t>NARANJA DULCE</t>
  </si>
  <si>
    <t>LIMÓN</t>
  </si>
  <si>
    <t>MANZANA SIDRA</t>
  </si>
  <si>
    <t>MANZANA DE MESA</t>
  </si>
  <si>
    <t>PERA TOTAL</t>
  </si>
  <si>
    <t>ALBARICOQUE</t>
  </si>
  <si>
    <t>CEREZA Y GUINDA</t>
  </si>
  <si>
    <t>MELOCOTÓN</t>
  </si>
  <si>
    <t>CIRUELA</t>
  </si>
  <si>
    <t>PLÁTANO</t>
  </si>
  <si>
    <t>ALMENDRA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</si>
  <si>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</si>
  <si>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</si>
  <si>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</si>
  <si>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</si>
  <si>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</si>
  <si>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</si>
  <si>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</si>
  <si>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MAYO 2020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</si>
  <si>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</si>
  <si>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</si>
  <si>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</si>
  <si>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</si>
  <si>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</si>
  <si>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</si>
  <si>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</si>
  <si>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</si>
  <si>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</si>
  <si>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</si>
  <si>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</si>
  <si>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</si>
  <si>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</si>
  <si>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</si>
  <si>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</si>
  <si>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</si>
  <si>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</si>
  <si>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</si>
  <si>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</si>
  <si>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</si>
  <si>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</si>
  <si>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</si>
  <si>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</si>
  <si>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</si>
  <si>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</si>
  <si>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</si>
  <si>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</si>
  <si>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</si>
  <si>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</si>
  <si>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</si>
  <si>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girasol</t>
  </si>
  <si>
    <t>soja</t>
  </si>
  <si>
    <t>colza</t>
  </si>
  <si>
    <t>CULTIVOS FORRAJEROS</t>
  </si>
  <si>
    <t>HORTALIZAS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</si>
  <si>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</si>
  <si>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</si>
  <si>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</si>
  <si>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</si>
  <si>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</si>
  <si>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</si>
  <si>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</si>
  <si>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</si>
  <si>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</si>
  <si>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</si>
  <si>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</si>
  <si>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</si>
  <si>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</si>
  <si>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</si>
  <si>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</si>
  <si>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</si>
  <si>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</si>
  <si>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</si>
  <si>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</si>
  <si>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escarolas</t>
  </si>
  <si>
    <t>espinacas</t>
  </si>
  <si>
    <t>brócoli</t>
  </si>
  <si>
    <t>apio</t>
  </si>
  <si>
    <t>pepino</t>
  </si>
  <si>
    <t>berenjena</t>
  </si>
  <si>
    <t>calabaza</t>
  </si>
  <si>
    <t>calabacín</t>
  </si>
  <si>
    <t>zanahoria</t>
  </si>
  <si>
    <t>puerro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</si>
  <si>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</si>
  <si>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</si>
  <si>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</si>
  <si>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</si>
  <si>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</si>
  <si>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</si>
  <si>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</si>
  <si>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</si>
  <si>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</si>
  <si>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</si>
  <si>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</si>
  <si>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</si>
  <si>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</si>
  <si>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</si>
  <si>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</si>
  <si>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</si>
  <si>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</si>
  <si>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</si>
  <si>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</si>
  <si>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</si>
  <si>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</si>
  <si>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</si>
  <si>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</si>
  <si>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</si>
  <si>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</si>
  <si>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</si>
  <si>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</si>
  <si>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</si>
  <si>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</si>
  <si>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</si>
  <si>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</si>
  <si>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</si>
  <si>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</si>
  <si>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</si>
  <si>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</si>
  <si>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</si>
  <si>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</si>
  <si>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</si>
  <si>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</si>
  <si>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</si>
  <si>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maíz</t>
  </si>
  <si>
    <t xml:space="preserve"> arroz</t>
  </si>
  <si>
    <t xml:space="preserve"> habas secas</t>
  </si>
  <si>
    <t xml:space="preserve"> lentejas</t>
  </si>
  <si>
    <t xml:space="preserve"> garbanzos</t>
  </si>
  <si>
    <t xml:space="preserve"> guisantes secos</t>
  </si>
  <si>
    <t xml:space="preserve"> veza</t>
  </si>
  <si>
    <t xml:space="preserve"> altramuz dulce</t>
  </si>
  <si>
    <t xml:space="preserve"> yeros</t>
  </si>
  <si>
    <t xml:space="preserve"> patata temprana</t>
  </si>
  <si>
    <t xml:space="preserve"> patata media estación</t>
  </si>
  <si>
    <t xml:space="preserve"> patata tardía</t>
  </si>
  <si>
    <t xml:space="preserve"> remolacha azucarera (r. verano)</t>
  </si>
  <si>
    <t xml:space="preserve"> algodón</t>
  </si>
  <si>
    <t xml:space="preserve"> girasol</t>
  </si>
  <si>
    <t xml:space="preserve"> soja</t>
  </si>
  <si>
    <t xml:space="preserve"> colza</t>
  </si>
  <si>
    <t xml:space="preserve"> tabaco</t>
  </si>
  <si>
    <t xml:space="preserve"> maíz forrajero</t>
  </si>
  <si>
    <t xml:space="preserve"> alfalfa</t>
  </si>
  <si>
    <t xml:space="preserve"> veza para forraje</t>
  </si>
  <si>
    <t xml:space="preserve"> espárrago</t>
  </si>
  <si>
    <t xml:space="preserve"> lechuga total</t>
  </si>
  <si>
    <t xml:space="preserve"> sandía</t>
  </si>
  <si>
    <t xml:space="preserve"> tomate (rec. 1-i/31-v)</t>
  </si>
  <si>
    <t xml:space="preserve"> tomate (rec. 1-x/31xii)</t>
  </si>
  <si>
    <t xml:space="preserve"> tomate conserva</t>
  </si>
  <si>
    <t xml:space="preserve"> pimiento total</t>
  </si>
  <si>
    <t xml:space="preserve"> pimiento conserva</t>
  </si>
  <si>
    <t xml:space="preserve"> alcachofa</t>
  </si>
  <si>
    <t xml:space="preserve"> coliflor</t>
  </si>
  <si>
    <t xml:space="preserve"> cebolla babosa</t>
  </si>
  <si>
    <t xml:space="preserve"> cebolla grano y medio grano</t>
  </si>
  <si>
    <t xml:space="preserve"> judías verdes</t>
  </si>
  <si>
    <t xml:space="preserve"> espinacas</t>
  </si>
  <si>
    <t xml:space="preserve"> champiñón</t>
  </si>
  <si>
    <t xml:space="preserve"> otras setas</t>
  </si>
  <si>
    <t xml:space="preserve"> brócoli</t>
  </si>
  <si>
    <t xml:space="preserve"> apio</t>
  </si>
  <si>
    <t xml:space="preserve"> calabaza</t>
  </si>
  <si>
    <t xml:space="preserve"> calabacín</t>
  </si>
  <si>
    <t xml:space="preserve"> zanahoria</t>
  </si>
  <si>
    <t xml:space="preserve"> nabo</t>
  </si>
  <si>
    <t xml:space="preserve"> naranja dulce</t>
  </si>
  <si>
    <t xml:space="preserve"> limón</t>
  </si>
  <si>
    <t xml:space="preserve"> manzana sidra</t>
  </si>
  <si>
    <t xml:space="preserve"> manzana de mesa</t>
  </si>
  <si>
    <t xml:space="preserve"> pera total</t>
  </si>
  <si>
    <t xml:space="preserve"> albaricoque</t>
  </si>
  <si>
    <t xml:space="preserve"> cereza y guinda</t>
  </si>
  <si>
    <t xml:space="preserve"> melocotón</t>
  </si>
  <si>
    <t xml:space="preserve"> ciruela</t>
  </si>
  <si>
    <t xml:space="preserve"> plátano</t>
  </si>
  <si>
    <t xml:space="preserve"> almendra</t>
  </si>
  <si>
    <t>SUBSECRETARÍA</t>
  </si>
  <si>
    <t>AVANCES DE SUPERFICIES Y PRODUCCIONES AGRÍCOLAS</t>
  </si>
  <si>
    <t>ESTIMACIONES DE MAYO</t>
  </si>
  <si>
    <t xml:space="preserve">MINISTERIO DE AGRICULTURA, PESCA Y ALIMENTACIÓN </t>
  </si>
  <si>
    <t>S.G DE ANÁLISIS, COORDINACIÓN Y ESTADÍSTICA</t>
  </si>
  <si>
    <t>Área de Estadísticas Agroalimentarias Físicas</t>
  </si>
  <si>
    <t xml:space="preserve"> DISPONIBLE EN LA WEB DEL MAPA:</t>
  </si>
  <si>
    <t xml:space="preserve">     https://www.mapa.gob.es/</t>
  </si>
  <si>
    <t>FECHA:  30/06/2020</t>
  </si>
  <si>
    <t>DEFINITIVO</t>
  </si>
  <si>
    <t>cereales otoño invierno</t>
  </si>
  <si>
    <t>remolacha total</t>
  </si>
  <si>
    <t>mandarina total (11)</t>
  </si>
  <si>
    <t>manzana total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</si>
  <si>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</si>
  <si>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</si>
  <si>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</si>
  <si>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</si>
  <si>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</si>
  <si>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</si>
  <si>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</si>
  <si>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</si>
  <si>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>(9) La superficie se expresa en miles de áreas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</si>
  <si>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</si>
  <si>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</si>
  <si>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</si>
  <si>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</si>
  <si>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</si>
  <si>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</si>
  <si>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 Producción de uva, no de pasa</t>
  </si>
  <si>
    <t>(16) En 2016 y posteriores son datos de entrada de uva en bodega. En cosechas anteriores son la producción provincial de uva</t>
  </si>
  <si>
    <t>Nota: Madrid sin actualizar información por falta de envío de datos por parte de la comunidad autónoma</t>
  </si>
  <si>
    <t>arroz (2)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</si>
  <si>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</si>
  <si>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</si>
  <si>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</si>
  <si>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</si>
  <si>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</si>
  <si>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</si>
  <si>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</si>
  <si>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</si>
  <si>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habas verdes (8)</t>
  </si>
  <si>
    <t>endivias (9)</t>
  </si>
  <si>
    <t>champiñón (9)</t>
  </si>
  <si>
    <t>otras setas (9)</t>
  </si>
  <si>
    <t>pepinillo (9)</t>
  </si>
  <si>
    <t>nabo (10)</t>
  </si>
  <si>
    <t>rábano (9)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</si>
  <si>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</si>
  <si>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</si>
  <si>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</si>
  <si>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</si>
  <si>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</si>
  <si>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</si>
  <si>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</si>
  <si>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DEFINIT.</t>
  </si>
  <si>
    <t>MES (1)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</si>
</sst>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99">
    <xf numFmtId="0" fontId="0" fillId="0" borderId="0" xfId="0" applyFont="1" applyAlignment="1">
      <alignment/>
    </xf>
    <xf numFmtId="0" fontId="4" fillId="0" borderId="0" xfId="52" applyFont="1" applyAlignment="1">
      <alignment vertical="justify"/>
      <protection/>
    </xf>
    <xf numFmtId="0" fontId="4" fillId="33" borderId="0" xfId="52" applyFont="1" applyFill="1" applyAlignment="1">
      <alignment vertical="justify"/>
      <protection/>
    </xf>
    <xf numFmtId="0" fontId="5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justify"/>
      <protection/>
    </xf>
    <xf numFmtId="0" fontId="5" fillId="33" borderId="0" xfId="52" applyFont="1" applyFill="1" applyBorder="1" applyAlignment="1" quotePrefix="1">
      <alignment horizontal="left" vertical="justify"/>
      <protection/>
    </xf>
    <xf numFmtId="0" fontId="5" fillId="33" borderId="0" xfId="52" applyFont="1" applyFill="1" applyBorder="1" applyAlignment="1">
      <alignment horizontal="left" vertical="center"/>
      <protection/>
    </xf>
    <xf numFmtId="0" fontId="6" fillId="34" borderId="10" xfId="52" applyFont="1" applyFill="1" applyBorder="1" applyAlignment="1" quotePrefix="1">
      <alignment horizontal="center" vertical="justify"/>
      <protection/>
    </xf>
    <xf numFmtId="0" fontId="6" fillId="33" borderId="0" xfId="52" applyFont="1" applyFill="1" applyBorder="1" applyAlignment="1">
      <alignment vertical="justify"/>
      <protection/>
    </xf>
    <xf numFmtId="0" fontId="6" fillId="33" borderId="0" xfId="52" applyFont="1" applyFill="1" applyAlignment="1">
      <alignment vertical="justify"/>
      <protection/>
    </xf>
    <xf numFmtId="0" fontId="5" fillId="0" borderId="0" xfId="52" applyFont="1" applyAlignment="1">
      <alignment vertical="justify"/>
      <protection/>
    </xf>
    <xf numFmtId="0" fontId="6" fillId="34" borderId="11" xfId="52" applyFont="1" applyFill="1" applyBorder="1" applyAlignment="1" quotePrefix="1">
      <alignment horizontal="center" vertical="justify"/>
      <protection/>
    </xf>
    <xf numFmtId="0" fontId="6" fillId="34" borderId="12" xfId="52" applyFont="1" applyFill="1" applyBorder="1" applyAlignment="1">
      <alignment vertical="justify"/>
      <protection/>
    </xf>
    <xf numFmtId="0" fontId="6" fillId="34" borderId="13" xfId="52" applyFont="1" applyFill="1" applyBorder="1" applyAlignment="1">
      <alignment vertical="justify"/>
      <protection/>
    </xf>
    <xf numFmtId="0" fontId="6" fillId="34" borderId="14" xfId="52" applyFont="1" applyFill="1" applyBorder="1" applyAlignment="1">
      <alignment vertical="justify"/>
      <protection/>
    </xf>
    <xf numFmtId="1" fontId="6" fillId="34" borderId="15" xfId="52" applyNumberFormat="1" applyFont="1" applyFill="1" applyBorder="1" applyAlignment="1">
      <alignment horizontal="center" vertical="justify"/>
      <protection/>
    </xf>
    <xf numFmtId="1" fontId="6" fillId="34" borderId="16" xfId="52" applyNumberFormat="1" applyFont="1" applyFill="1" applyBorder="1" applyAlignment="1">
      <alignment horizontal="center" vertical="justify"/>
      <protection/>
    </xf>
    <xf numFmtId="1" fontId="6" fillId="34" borderId="17" xfId="52" applyNumberFormat="1" applyFont="1" applyFill="1" applyBorder="1" applyAlignment="1">
      <alignment horizontal="center" vertical="justify"/>
      <protection/>
    </xf>
    <xf numFmtId="1" fontId="6" fillId="33" borderId="0" xfId="52" applyNumberFormat="1" applyFont="1" applyFill="1" applyAlignment="1">
      <alignment horizontal="center" vertical="justify"/>
      <protection/>
    </xf>
    <xf numFmtId="0" fontId="6" fillId="34" borderId="18" xfId="52" applyFont="1" applyFill="1" applyBorder="1" applyAlignment="1">
      <alignment vertical="justify"/>
      <protection/>
    </xf>
    <xf numFmtId="0" fontId="6" fillId="34" borderId="12" xfId="52" applyFont="1" applyFill="1" applyBorder="1" applyAlignment="1">
      <alignment horizontal="center" vertical="justify"/>
      <protection/>
    </xf>
    <xf numFmtId="0" fontId="6" fillId="34" borderId="13" xfId="52" applyFont="1" applyFill="1" applyBorder="1" applyAlignment="1">
      <alignment horizontal="center" vertical="justify"/>
      <protection/>
    </xf>
    <xf numFmtId="0" fontId="6" fillId="34" borderId="14" xfId="52" applyFont="1" applyFill="1" applyBorder="1" applyAlignment="1">
      <alignment horizontal="center" vertical="justify"/>
      <protection/>
    </xf>
    <xf numFmtId="0" fontId="6" fillId="33" borderId="0" xfId="52" applyFont="1" applyFill="1" applyAlignment="1">
      <alignment horizontal="center" vertical="justify"/>
      <protection/>
    </xf>
    <xf numFmtId="0" fontId="4" fillId="33" borderId="19" xfId="52" applyFont="1" applyFill="1" applyBorder="1" applyAlignment="1">
      <alignment horizontal="fill" vertical="justify"/>
      <protection/>
    </xf>
    <xf numFmtId="0" fontId="4" fillId="33" borderId="0" xfId="52" applyFont="1" applyFill="1" applyAlignment="1">
      <alignment horizontal="fill" vertical="justify"/>
      <protection/>
    </xf>
    <xf numFmtId="0" fontId="4" fillId="33" borderId="0" xfId="52" applyFont="1" applyFill="1" applyBorder="1" applyAlignment="1">
      <alignment horizontal="fill" vertical="justify"/>
      <protection/>
    </xf>
    <xf numFmtId="0" fontId="4" fillId="33" borderId="20" xfId="52" applyFont="1" applyFill="1" applyBorder="1" applyAlignment="1">
      <alignment horizontal="fill" vertical="justify"/>
      <protection/>
    </xf>
    <xf numFmtId="0" fontId="7" fillId="33" borderId="19" xfId="52" applyFont="1" applyFill="1" applyBorder="1" applyAlignment="1" quotePrefix="1">
      <alignment horizontal="left" vertical="justify"/>
      <protection/>
    </xf>
    <xf numFmtId="0" fontId="7" fillId="33" borderId="0" xfId="52" applyFont="1" applyFill="1" applyAlignment="1">
      <alignment vertical="justify"/>
      <protection/>
    </xf>
    <xf numFmtId="3" fontId="7" fillId="33" borderId="0" xfId="52" applyNumberFormat="1" applyFont="1" applyFill="1" applyAlignment="1" applyProtection="1">
      <alignment vertical="justify"/>
      <protection/>
    </xf>
    <xf numFmtId="164" fontId="7" fillId="33" borderId="0" xfId="52" applyNumberFormat="1" applyFont="1" applyFill="1" applyAlignment="1" applyProtection="1">
      <alignment vertical="justify"/>
      <protection/>
    </xf>
    <xf numFmtId="164" fontId="7" fillId="33" borderId="20" xfId="52" applyNumberFormat="1" applyFont="1" applyFill="1" applyBorder="1" applyAlignment="1" applyProtection="1">
      <alignment vertical="justify"/>
      <protection/>
    </xf>
    <xf numFmtId="0" fontId="7" fillId="0" borderId="0" xfId="52" applyFont="1" applyAlignment="1">
      <alignment vertical="justify"/>
      <protection/>
    </xf>
    <xf numFmtId="0" fontId="7" fillId="0" borderId="19" xfId="52" applyFont="1" applyBorder="1" applyAlignment="1">
      <alignment vertical="justify"/>
      <protection/>
    </xf>
    <xf numFmtId="0" fontId="7" fillId="33" borderId="19" xfId="52" applyFont="1" applyFill="1" applyBorder="1" applyAlignment="1">
      <alignment vertical="justify"/>
      <protection/>
    </xf>
    <xf numFmtId="0" fontId="6" fillId="34" borderId="21" xfId="52" applyFont="1" applyFill="1" applyBorder="1" applyAlignment="1">
      <alignment vertical="justify"/>
      <protection/>
    </xf>
    <xf numFmtId="0" fontId="6" fillId="34" borderId="22" xfId="52" applyFont="1" applyFill="1" applyBorder="1" applyAlignment="1">
      <alignment vertical="justify"/>
      <protection/>
    </xf>
    <xf numFmtId="3" fontId="6" fillId="34" borderId="22" xfId="52" applyNumberFormat="1" applyFont="1" applyFill="1" applyBorder="1" applyAlignment="1" applyProtection="1">
      <alignment vertical="justify"/>
      <protection/>
    </xf>
    <xf numFmtId="164" fontId="6" fillId="34" borderId="23" xfId="52" applyNumberFormat="1" applyFont="1" applyFill="1" applyBorder="1" applyAlignment="1" applyProtection="1">
      <alignment vertical="justify"/>
      <protection/>
    </xf>
    <xf numFmtId="164" fontId="6" fillId="33" borderId="0" xfId="52" applyNumberFormat="1" applyFont="1" applyFill="1" applyAlignment="1" applyProtection="1">
      <alignment vertical="justify"/>
      <protection/>
    </xf>
    <xf numFmtId="164" fontId="6" fillId="34" borderId="24" xfId="52" applyNumberFormat="1" applyFont="1" applyFill="1" applyBorder="1" applyAlignment="1" applyProtection="1">
      <alignment vertical="justify"/>
      <protection/>
    </xf>
    <xf numFmtId="0" fontId="6" fillId="0" borderId="0" xfId="52" applyFont="1" applyAlignment="1">
      <alignment vertical="justify"/>
      <protection/>
    </xf>
    <xf numFmtId="0" fontId="6" fillId="34" borderId="21" xfId="52" applyFont="1" applyFill="1" applyBorder="1" applyAlignment="1" quotePrefix="1">
      <alignment horizontal="left" vertical="justify"/>
      <protection/>
    </xf>
    <xf numFmtId="0" fontId="7" fillId="33" borderId="0" xfId="52" applyFont="1" applyFill="1" applyBorder="1" applyAlignment="1">
      <alignment vertical="justify"/>
      <protection/>
    </xf>
    <xf numFmtId="3" fontId="7" fillId="33" borderId="0" xfId="52" applyNumberFormat="1" applyFont="1" applyFill="1" applyBorder="1" applyAlignment="1" applyProtection="1">
      <alignment vertical="justify"/>
      <protection/>
    </xf>
    <xf numFmtId="164" fontId="7" fillId="33" borderId="0" xfId="52" applyNumberFormat="1" applyFont="1" applyFill="1" applyBorder="1" applyAlignment="1" applyProtection="1">
      <alignment vertical="justify"/>
      <protection/>
    </xf>
    <xf numFmtId="0" fontId="7" fillId="34" borderId="25" xfId="52" applyFont="1" applyFill="1" applyBorder="1" applyAlignment="1">
      <alignment vertical="justify"/>
      <protection/>
    </xf>
    <xf numFmtId="0" fontId="7" fillId="34" borderId="16" xfId="52" applyFont="1" applyFill="1" applyBorder="1" applyAlignment="1">
      <alignment vertical="justify"/>
      <protection/>
    </xf>
    <xf numFmtId="3" fontId="7" fillId="34" borderId="16" xfId="52" applyNumberFormat="1" applyFont="1" applyFill="1" applyBorder="1" applyAlignment="1" applyProtection="1">
      <alignment vertical="justify"/>
      <protection/>
    </xf>
    <xf numFmtId="164" fontId="7" fillId="34" borderId="17" xfId="52" applyNumberFormat="1" applyFont="1" applyFill="1" applyBorder="1" applyAlignment="1" applyProtection="1">
      <alignment vertical="justify"/>
      <protection/>
    </xf>
    <xf numFmtId="0" fontId="6" fillId="34" borderId="19" xfId="52" applyFont="1" applyFill="1" applyBorder="1" applyAlignment="1">
      <alignment vertical="justify"/>
      <protection/>
    </xf>
    <xf numFmtId="0" fontId="6" fillId="34" borderId="0" xfId="52" applyFont="1" applyFill="1" applyBorder="1" applyAlignment="1">
      <alignment vertical="justify"/>
      <protection/>
    </xf>
    <xf numFmtId="3" fontId="6" fillId="34" borderId="0" xfId="52" applyNumberFormat="1" applyFont="1" applyFill="1" applyBorder="1" applyAlignment="1" applyProtection="1">
      <alignment vertical="justify"/>
      <protection/>
    </xf>
    <xf numFmtId="164" fontId="6" fillId="34" borderId="20" xfId="52" applyNumberFormat="1" applyFont="1" applyFill="1" applyBorder="1" applyAlignment="1" applyProtection="1">
      <alignment vertical="justify"/>
      <protection/>
    </xf>
    <xf numFmtId="0" fontId="2" fillId="34" borderId="26" xfId="52" applyFont="1" applyFill="1" applyBorder="1" applyAlignment="1">
      <alignment vertical="justify"/>
      <protection/>
    </xf>
    <xf numFmtId="0" fontId="2" fillId="34" borderId="13" xfId="52" applyFont="1" applyFill="1" applyBorder="1" applyAlignment="1">
      <alignment vertical="justify"/>
      <protection/>
    </xf>
    <xf numFmtId="3" fontId="2" fillId="34" borderId="13" xfId="52" applyNumberFormat="1" applyFont="1" applyFill="1" applyBorder="1" applyAlignment="1">
      <alignment vertical="justify"/>
      <protection/>
    </xf>
    <xf numFmtId="0" fontId="2" fillId="34" borderId="14" xfId="52" applyFont="1" applyFill="1" applyBorder="1" applyAlignment="1">
      <alignment vertical="justify"/>
      <protection/>
    </xf>
    <xf numFmtId="0" fontId="2" fillId="33" borderId="13" xfId="52" applyFont="1" applyFill="1" applyBorder="1" applyAlignment="1">
      <alignment vertical="justify"/>
      <protection/>
    </xf>
    <xf numFmtId="165" fontId="2" fillId="34" borderId="12" xfId="52" applyNumberFormat="1" applyFont="1" applyFill="1" applyBorder="1" applyAlignment="1">
      <alignment vertical="justify"/>
      <protection/>
    </xf>
    <xf numFmtId="165" fontId="2" fillId="34" borderId="13" xfId="52" applyNumberFormat="1" applyFont="1" applyFill="1" applyBorder="1" applyAlignment="1">
      <alignment vertical="justify"/>
      <protection/>
    </xf>
    <xf numFmtId="0" fontId="2" fillId="0" borderId="0" xfId="52" applyFont="1" applyAlignment="1">
      <alignment vertical="justify"/>
      <protection/>
    </xf>
    <xf numFmtId="37" fontId="2" fillId="0" borderId="0" xfId="52" applyNumberFormat="1" applyFont="1" applyAlignment="1" applyProtection="1">
      <alignment vertical="justify"/>
      <protection/>
    </xf>
    <xf numFmtId="0" fontId="9" fillId="0" borderId="0" xfId="55" applyFont="1" applyFill="1">
      <alignment/>
      <protection/>
    </xf>
    <xf numFmtId="0" fontId="9" fillId="0" borderId="0" xfId="55" applyFont="1">
      <alignment/>
      <protection/>
    </xf>
    <xf numFmtId="0" fontId="6" fillId="0" borderId="0" xfId="55" applyFont="1" applyFill="1" applyAlignment="1" quotePrefix="1">
      <alignment horizontal="left"/>
      <protection/>
    </xf>
    <xf numFmtId="0" fontId="6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34" borderId="15" xfId="55" applyFont="1" applyFill="1" applyBorder="1">
      <alignment/>
      <protection/>
    </xf>
    <xf numFmtId="0" fontId="6" fillId="34" borderId="17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6" fillId="34" borderId="27" xfId="55" applyFont="1" applyFill="1" applyBorder="1" applyAlignment="1" quotePrefix="1">
      <alignment horizontal="center"/>
      <protection/>
    </xf>
    <xf numFmtId="0" fontId="6" fillId="34" borderId="20" xfId="55" applyFont="1" applyFill="1" applyBorder="1">
      <alignment/>
      <protection/>
    </xf>
    <xf numFmtId="0" fontId="6" fillId="34" borderId="16" xfId="55" applyFont="1" applyFill="1" applyBorder="1" applyAlignment="1">
      <alignment horizontal="center"/>
      <protection/>
    </xf>
    <xf numFmtId="0" fontId="6" fillId="34" borderId="17" xfId="55" applyNumberFormat="1" applyFont="1" applyFill="1" applyBorder="1" applyAlignment="1" applyProtection="1">
      <alignment horizontal="center"/>
      <protection/>
    </xf>
    <xf numFmtId="0" fontId="6" fillId="34" borderId="12" xfId="55" applyFont="1" applyFill="1" applyBorder="1" applyAlignment="1">
      <alignment vertical="center"/>
      <protection/>
    </xf>
    <xf numFmtId="0" fontId="6" fillId="34" borderId="14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34" borderId="12" xfId="55" applyFont="1" applyFill="1" applyBorder="1" applyAlignment="1">
      <alignment horizontal="center" vertical="center"/>
      <protection/>
    </xf>
    <xf numFmtId="0" fontId="6" fillId="34" borderId="13" xfId="55" applyNumberFormat="1" applyFont="1" applyFill="1" applyBorder="1" applyAlignment="1" applyProtection="1">
      <alignment horizontal="center" vertical="center"/>
      <protection/>
    </xf>
    <xf numFmtId="0" fontId="6" fillId="34" borderId="14" xfId="52" applyFont="1" applyFill="1" applyBorder="1" applyAlignment="1">
      <alignment horizontal="center" vertical="center"/>
      <protection/>
    </xf>
    <xf numFmtId="0" fontId="6" fillId="0" borderId="0" xfId="55" applyFont="1" applyAlignment="1">
      <alignment vertical="center"/>
      <protection/>
    </xf>
    <xf numFmtId="0" fontId="7" fillId="0" borderId="0" xfId="55" applyFont="1" applyFill="1" applyAlignment="1">
      <alignment vertical="justify"/>
      <protection/>
    </xf>
    <xf numFmtId="0" fontId="4" fillId="0" borderId="0" xfId="55" applyFont="1" applyFill="1" applyAlignment="1">
      <alignment vertical="justify"/>
      <protection/>
    </xf>
    <xf numFmtId="165" fontId="4" fillId="0" borderId="0" xfId="55" applyNumberFormat="1" applyFont="1" applyFill="1" applyAlignment="1">
      <alignment vertical="justify"/>
      <protection/>
    </xf>
    <xf numFmtId="0" fontId="4" fillId="0" borderId="0" xfId="55" applyFont="1" applyAlignment="1">
      <alignment vertical="justify"/>
      <protection/>
    </xf>
    <xf numFmtId="165" fontId="4" fillId="0" borderId="0" xfId="55" applyNumberFormat="1" applyFont="1" applyAlignment="1">
      <alignment vertical="justify"/>
      <protection/>
    </xf>
    <xf numFmtId="165" fontId="4" fillId="0" borderId="0" xfId="55" applyNumberFormat="1" applyFont="1" applyAlignment="1" applyProtection="1">
      <alignment vertical="justify"/>
      <protection/>
    </xf>
    <xf numFmtId="0" fontId="7" fillId="0" borderId="0" xfId="55" applyFont="1" applyAlignment="1">
      <alignment vertical="justify"/>
      <protection/>
    </xf>
    <xf numFmtId="0" fontId="4" fillId="0" borderId="0" xfId="55" applyFont="1" applyAlignment="1">
      <alignment horizontal="right" vertical="justify"/>
      <protection/>
    </xf>
    <xf numFmtId="165" fontId="4" fillId="0" borderId="0" xfId="55" applyNumberFormat="1" applyFont="1" applyFill="1" applyAlignment="1" applyProtection="1">
      <alignment vertical="justify"/>
      <protection/>
    </xf>
    <xf numFmtId="0" fontId="7" fillId="0" borderId="0" xfId="55" applyFont="1" applyAlignment="1">
      <alignment vertical="center"/>
      <protection/>
    </xf>
    <xf numFmtId="0" fontId="4" fillId="0" borderId="0" xfId="55" applyFont="1">
      <alignment/>
      <protection/>
    </xf>
    <xf numFmtId="0" fontId="6" fillId="34" borderId="12" xfId="55" applyFont="1" applyFill="1" applyBorder="1">
      <alignment/>
      <protection/>
    </xf>
    <xf numFmtId="0" fontId="6" fillId="34" borderId="14" xfId="55" applyFont="1" applyFill="1" applyBorder="1">
      <alignment/>
      <protection/>
    </xf>
    <xf numFmtId="0" fontId="6" fillId="34" borderId="13" xfId="55" applyNumberFormat="1" applyFont="1" applyFill="1" applyBorder="1" applyAlignment="1" applyProtection="1">
      <alignment horizontal="center"/>
      <protection/>
    </xf>
    <xf numFmtId="0" fontId="7" fillId="0" borderId="0" xfId="55" applyFont="1" applyAlignment="1">
      <alignment horizontal="fill" vertical="justify"/>
      <protection/>
    </xf>
    <xf numFmtId="164" fontId="4" fillId="0" borderId="0" xfId="55" applyNumberFormat="1" applyFont="1" applyAlignment="1" applyProtection="1">
      <alignment vertical="justify"/>
      <protection/>
    </xf>
    <xf numFmtId="0" fontId="8" fillId="0" borderId="0" xfId="55">
      <alignment/>
      <protection/>
    </xf>
    <xf numFmtId="0" fontId="7" fillId="0" borderId="0" xfId="55" applyFont="1">
      <alignment/>
      <protection/>
    </xf>
    <xf numFmtId="3" fontId="7" fillId="0" borderId="0" xfId="55" applyNumberFormat="1" applyFont="1" applyFill="1" applyAlignment="1">
      <alignment horizontal="right" vertical="justify"/>
      <protection/>
    </xf>
    <xf numFmtId="3" fontId="7" fillId="0" borderId="0" xfId="55" applyNumberFormat="1" applyFont="1" applyAlignment="1">
      <alignment horizontal="right" vertical="justify"/>
      <protection/>
    </xf>
    <xf numFmtId="0" fontId="2" fillId="33" borderId="0" xfId="53" applyFill="1">
      <alignment/>
      <protection/>
    </xf>
    <xf numFmtId="0" fontId="2" fillId="0" borderId="0" xfId="53">
      <alignment/>
      <protection/>
    </xf>
    <xf numFmtId="0" fontId="5" fillId="33" borderId="0" xfId="53" applyFont="1" applyFill="1" applyAlignment="1" quotePrefix="1">
      <alignment horizontal="left"/>
      <protection/>
    </xf>
    <xf numFmtId="0" fontId="5" fillId="33" borderId="0" xfId="53" applyFont="1" applyFill="1" applyAlignment="1" quotePrefix="1">
      <alignment/>
      <protection/>
    </xf>
    <xf numFmtId="0" fontId="5" fillId="33" borderId="0" xfId="53" applyFont="1" applyFill="1" applyAlignment="1">
      <alignment/>
      <protection/>
    </xf>
    <xf numFmtId="0" fontId="11" fillId="33" borderId="0" xfId="53" applyFont="1" applyFill="1">
      <alignment/>
      <protection/>
    </xf>
    <xf numFmtId="0" fontId="5" fillId="34" borderId="28" xfId="53" applyFont="1" applyFill="1" applyBorder="1">
      <alignment/>
      <protection/>
    </xf>
    <xf numFmtId="0" fontId="5" fillId="34" borderId="29" xfId="53" applyFont="1" applyFill="1" applyBorder="1">
      <alignment/>
      <protection/>
    </xf>
    <xf numFmtId="0" fontId="5" fillId="34" borderId="30" xfId="53" applyFont="1" applyFill="1" applyBorder="1" applyAlignment="1" quotePrefix="1">
      <alignment horizontal="center"/>
      <protection/>
    </xf>
    <xf numFmtId="0" fontId="5" fillId="33" borderId="0" xfId="53" applyFont="1" applyFill="1">
      <alignment/>
      <protection/>
    </xf>
    <xf numFmtId="0" fontId="5" fillId="34" borderId="19" xfId="53" applyFont="1" applyFill="1" applyBorder="1" applyAlignment="1">
      <alignment horizontal="left"/>
      <protection/>
    </xf>
    <xf numFmtId="0" fontId="5" fillId="34" borderId="0" xfId="53" applyFont="1" applyFill="1" applyBorder="1" applyAlignment="1">
      <alignment horizontal="left"/>
      <protection/>
    </xf>
    <xf numFmtId="0" fontId="5" fillId="34" borderId="31" xfId="53" applyFont="1" applyFill="1" applyBorder="1" applyAlignment="1">
      <alignment horizontal="center"/>
      <protection/>
    </xf>
    <xf numFmtId="0" fontId="5" fillId="33" borderId="19" xfId="53" applyFont="1" applyFill="1" applyBorder="1" applyAlignment="1">
      <alignment horizontal="left"/>
      <protection/>
    </xf>
    <xf numFmtId="0" fontId="5" fillId="33" borderId="0" xfId="53" applyFont="1" applyFill="1" applyBorder="1" applyAlignment="1">
      <alignment horizontal="left"/>
      <protection/>
    </xf>
    <xf numFmtId="0" fontId="5" fillId="33" borderId="31" xfId="53" applyFont="1" applyFill="1" applyBorder="1" applyAlignment="1">
      <alignment horizontal="center"/>
      <protection/>
    </xf>
    <xf numFmtId="0" fontId="5" fillId="34" borderId="32" xfId="53" applyFont="1" applyFill="1" applyBorder="1" applyAlignment="1">
      <alignment horizontal="left"/>
      <protection/>
    </xf>
    <xf numFmtId="0" fontId="5" fillId="34" borderId="33" xfId="53" applyFont="1" applyFill="1" applyBorder="1" applyAlignment="1">
      <alignment horizontal="left"/>
      <protection/>
    </xf>
    <xf numFmtId="0" fontId="5" fillId="34" borderId="34" xfId="53" applyFont="1" applyFill="1" applyBorder="1" applyAlignment="1">
      <alignment horizontal="center"/>
      <protection/>
    </xf>
    <xf numFmtId="0" fontId="2" fillId="0" borderId="0" xfId="53" applyBorder="1">
      <alignment/>
      <protection/>
    </xf>
    <xf numFmtId="0" fontId="2" fillId="33" borderId="0" xfId="54" applyFill="1">
      <alignment/>
      <protection/>
    </xf>
    <xf numFmtId="0" fontId="2" fillId="0" borderId="0" xfId="54">
      <alignment/>
      <protection/>
    </xf>
    <xf numFmtId="0" fontId="2" fillId="33" borderId="0" xfId="54" applyFill="1" applyAlignment="1">
      <alignment/>
      <protection/>
    </xf>
    <xf numFmtId="0" fontId="2" fillId="33" borderId="19" xfId="54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" fillId="33" borderId="31" xfId="54" applyFont="1" applyFill="1" applyBorder="1" applyAlignment="1">
      <alignment horizontal="left"/>
      <protection/>
    </xf>
    <xf numFmtId="0" fontId="4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left"/>
      <protection/>
    </xf>
    <xf numFmtId="0" fontId="7" fillId="33" borderId="0" xfId="54" applyFont="1" applyFill="1" applyAlignment="1">
      <alignment horizontal="center"/>
      <protection/>
    </xf>
    <xf numFmtId="0" fontId="2" fillId="34" borderId="35" xfId="54" applyFill="1" applyBorder="1">
      <alignment/>
      <protection/>
    </xf>
    <xf numFmtId="0" fontId="2" fillId="34" borderId="36" xfId="54" applyFill="1" applyBorder="1">
      <alignment/>
      <protection/>
    </xf>
    <xf numFmtId="0" fontId="2" fillId="34" borderId="37" xfId="54" applyFill="1" applyBorder="1">
      <alignment/>
      <protection/>
    </xf>
    <xf numFmtId="0" fontId="2" fillId="34" borderId="38" xfId="54" applyFill="1" applyBorder="1">
      <alignment/>
      <protection/>
    </xf>
    <xf numFmtId="0" fontId="2" fillId="34" borderId="0" xfId="54" applyFill="1" applyBorder="1">
      <alignment/>
      <protection/>
    </xf>
    <xf numFmtId="0" fontId="2" fillId="34" borderId="39" xfId="54" applyFill="1" applyBorder="1">
      <alignment/>
      <protection/>
    </xf>
    <xf numFmtId="0" fontId="2" fillId="34" borderId="40" xfId="54" applyFill="1" applyBorder="1">
      <alignment/>
      <protection/>
    </xf>
    <xf numFmtId="0" fontId="2" fillId="34" borderId="41" xfId="54" applyFill="1" applyBorder="1">
      <alignment/>
      <protection/>
    </xf>
    <xf numFmtId="0" fontId="2" fillId="34" borderId="42" xfId="54" applyFill="1" applyBorder="1">
      <alignment/>
      <protection/>
    </xf>
    <xf numFmtId="0" fontId="10" fillId="33" borderId="0" xfId="54" applyFont="1" applyFill="1" applyAlignment="1">
      <alignment/>
      <protection/>
    </xf>
    <xf numFmtId="0" fontId="13" fillId="33" borderId="0" xfId="54" applyFont="1" applyFill="1">
      <alignment/>
      <protection/>
    </xf>
    <xf numFmtId="0" fontId="3" fillId="33" borderId="0" xfId="54" applyFont="1" applyFill="1" applyAlignment="1">
      <alignment horizontal="center"/>
      <protection/>
    </xf>
    <xf numFmtId="0" fontId="10" fillId="33" borderId="0" xfId="54" applyFont="1" applyFill="1" applyBorder="1" applyAlignment="1" quotePrefix="1">
      <alignment horizontal="center" vertical="center"/>
      <protection/>
    </xf>
    <xf numFmtId="0" fontId="13" fillId="0" borderId="0" xfId="54" applyFont="1">
      <alignment/>
      <protection/>
    </xf>
    <xf numFmtId="0" fontId="2" fillId="0" borderId="0" xfId="54" applyBorder="1">
      <alignment/>
      <protection/>
    </xf>
    <xf numFmtId="166" fontId="7" fillId="33" borderId="0" xfId="52" applyNumberFormat="1" applyFont="1" applyFill="1" applyBorder="1" applyAlignment="1" applyProtection="1">
      <alignment vertical="justify"/>
      <protection/>
    </xf>
    <xf numFmtId="166" fontId="6" fillId="34" borderId="21" xfId="52" applyNumberFormat="1" applyFont="1" applyFill="1" applyBorder="1" applyAlignment="1" applyProtection="1">
      <alignment vertical="justify"/>
      <protection/>
    </xf>
    <xf numFmtId="166" fontId="6" fillId="34" borderId="22" xfId="52" applyNumberFormat="1" applyFont="1" applyFill="1" applyBorder="1" applyAlignment="1" applyProtection="1">
      <alignment vertical="justify"/>
      <protection/>
    </xf>
    <xf numFmtId="166" fontId="7" fillId="34" borderId="15" xfId="52" applyNumberFormat="1" applyFont="1" applyFill="1" applyBorder="1" applyAlignment="1" applyProtection="1">
      <alignment vertical="justify"/>
      <protection/>
    </xf>
    <xf numFmtId="166" fontId="7" fillId="34" borderId="16" xfId="52" applyNumberFormat="1" applyFont="1" applyFill="1" applyBorder="1" applyAlignment="1" applyProtection="1">
      <alignment vertical="justify"/>
      <protection/>
    </xf>
    <xf numFmtId="166" fontId="6" fillId="34" borderId="27" xfId="52" applyNumberFormat="1" applyFont="1" applyFill="1" applyBorder="1" applyAlignment="1" applyProtection="1">
      <alignment vertical="justify"/>
      <protection/>
    </xf>
    <xf numFmtId="166" fontId="6" fillId="34" borderId="0" xfId="52" applyNumberFormat="1" applyFont="1" applyFill="1" applyBorder="1" applyAlignment="1" applyProtection="1">
      <alignment vertical="justify"/>
      <protection/>
    </xf>
    <xf numFmtId="4" fontId="7" fillId="33" borderId="0" xfId="52" applyNumberFormat="1" applyFont="1" applyFill="1" applyAlignment="1" applyProtection="1">
      <alignment vertical="justify"/>
      <protection/>
    </xf>
    <xf numFmtId="4" fontId="6" fillId="34" borderId="22" xfId="52" applyNumberFormat="1" applyFont="1" applyFill="1" applyBorder="1" applyAlignment="1" applyProtection="1">
      <alignment vertical="justify"/>
      <protection/>
    </xf>
    <xf numFmtId="4" fontId="7" fillId="33" borderId="0" xfId="52" applyNumberFormat="1" applyFont="1" applyFill="1" applyBorder="1" applyAlignment="1" applyProtection="1">
      <alignment vertical="justify"/>
      <protection/>
    </xf>
    <xf numFmtId="4" fontId="7" fillId="34" borderId="16" xfId="52" applyNumberFormat="1" applyFont="1" applyFill="1" applyBorder="1" applyAlignment="1" applyProtection="1">
      <alignment vertical="justify"/>
      <protection/>
    </xf>
    <xf numFmtId="4" fontId="6" fillId="34" borderId="0" xfId="52" applyNumberFormat="1" applyFont="1" applyFill="1" applyBorder="1" applyAlignment="1" applyProtection="1">
      <alignment vertical="justify"/>
      <protection/>
    </xf>
    <xf numFmtId="165" fontId="4" fillId="0" borderId="0" xfId="55" applyNumberFormat="1" applyFont="1">
      <alignment/>
      <protection/>
    </xf>
    <xf numFmtId="0" fontId="7" fillId="0" borderId="0" xfId="55" applyFont="1" applyBorder="1" applyAlignment="1">
      <alignment vertical="justify"/>
      <protection/>
    </xf>
    <xf numFmtId="0" fontId="47" fillId="0" borderId="0" xfId="0" applyFont="1" applyAlignment="1">
      <alignment/>
    </xf>
    <xf numFmtId="0" fontId="2" fillId="33" borderId="0" xfId="54" applyFill="1" applyAlignment="1">
      <alignment horizontal="center" vertical="center" wrapText="1"/>
      <protection/>
    </xf>
    <xf numFmtId="0" fontId="4" fillId="33" borderId="28" xfId="54" applyFont="1" applyFill="1" applyBorder="1" applyAlignment="1">
      <alignment horizontal="left"/>
      <protection/>
    </xf>
    <xf numFmtId="0" fontId="4" fillId="33" borderId="29" xfId="54" applyFont="1" applyFill="1" applyBorder="1" applyAlignment="1">
      <alignment horizontal="left"/>
      <protection/>
    </xf>
    <xf numFmtId="0" fontId="4" fillId="33" borderId="30" xfId="54" applyFont="1" applyFill="1" applyBorder="1" applyAlignment="1">
      <alignment horizontal="left"/>
      <protection/>
    </xf>
    <xf numFmtId="0" fontId="4" fillId="33" borderId="19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31" xfId="54" applyFont="1" applyFill="1" applyBorder="1" applyAlignment="1">
      <alignment horizontal="center" vertical="center"/>
      <protection/>
    </xf>
    <xf numFmtId="0" fontId="4" fillId="33" borderId="32" xfId="54" applyFont="1" applyFill="1" applyBorder="1" applyAlignment="1">
      <alignment horizontal="left"/>
      <protection/>
    </xf>
    <xf numFmtId="0" fontId="4" fillId="33" borderId="33" xfId="54" applyFont="1" applyFill="1" applyBorder="1" applyAlignment="1">
      <alignment horizontal="left"/>
      <protection/>
    </xf>
    <xf numFmtId="0" fontId="4" fillId="33" borderId="34" xfId="54" applyFont="1" applyFill="1" applyBorder="1" applyAlignment="1">
      <alignment horizontal="left"/>
      <protection/>
    </xf>
    <xf numFmtId="0" fontId="7" fillId="33" borderId="0" xfId="54" applyFont="1" applyFill="1" applyAlignment="1">
      <alignment horizontal="left"/>
      <protection/>
    </xf>
    <xf numFmtId="0" fontId="3" fillId="33" borderId="0" xfId="54" applyFont="1" applyFill="1" applyAlignment="1">
      <alignment horizontal="left"/>
      <protection/>
    </xf>
    <xf numFmtId="0" fontId="10" fillId="33" borderId="43" xfId="54" applyFont="1" applyFill="1" applyBorder="1" applyAlignment="1">
      <alignment horizontal="center" vertical="center"/>
      <protection/>
    </xf>
    <xf numFmtId="0" fontId="10" fillId="33" borderId="44" xfId="54" applyFont="1" applyFill="1" applyBorder="1" applyAlignment="1" quotePrefix="1">
      <alignment horizontal="center" vertical="center"/>
      <protection/>
    </xf>
    <xf numFmtId="0" fontId="10" fillId="33" borderId="45" xfId="54" applyFont="1" applyFill="1" applyBorder="1" applyAlignment="1" quotePrefix="1">
      <alignment horizontal="center" vertical="center"/>
      <protection/>
    </xf>
    <xf numFmtId="0" fontId="12" fillId="34" borderId="38" xfId="54" applyFont="1" applyFill="1" applyBorder="1" applyAlignment="1">
      <alignment horizontal="center" vertical="center"/>
      <protection/>
    </xf>
    <xf numFmtId="0" fontId="12" fillId="34" borderId="0" xfId="54" applyFont="1" applyFill="1" applyBorder="1" applyAlignment="1">
      <alignment horizontal="center" vertical="center"/>
      <protection/>
    </xf>
    <xf numFmtId="0" fontId="12" fillId="34" borderId="39" xfId="54" applyFont="1" applyFill="1" applyBorder="1" applyAlignment="1">
      <alignment horizontal="center" vertical="center"/>
      <protection/>
    </xf>
    <xf numFmtId="0" fontId="10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center"/>
      <protection/>
    </xf>
    <xf numFmtId="0" fontId="10" fillId="33" borderId="0" xfId="53" applyFont="1" applyFill="1" applyAlignment="1">
      <alignment horizontal="center"/>
      <protection/>
    </xf>
    <xf numFmtId="0" fontId="7" fillId="0" borderId="0" xfId="55" applyNumberFormat="1" applyFont="1" applyBorder="1" applyAlignment="1">
      <alignment vertical="center" wrapText="1"/>
      <protection/>
    </xf>
    <xf numFmtId="0" fontId="6" fillId="34" borderId="46" xfId="55" applyFont="1" applyFill="1" applyBorder="1" applyAlignment="1" quotePrefix="1">
      <alignment horizontal="center"/>
      <protection/>
    </xf>
    <xf numFmtId="0" fontId="6" fillId="34" borderId="47" xfId="55" applyFont="1" applyFill="1" applyBorder="1" applyAlignment="1" quotePrefix="1">
      <alignment horizontal="center"/>
      <protection/>
    </xf>
    <xf numFmtId="0" fontId="6" fillId="34" borderId="48" xfId="55" applyFont="1" applyFill="1" applyBorder="1" applyAlignment="1" quotePrefix="1">
      <alignment horizontal="center"/>
      <protection/>
    </xf>
    <xf numFmtId="0" fontId="7" fillId="0" borderId="0" xfId="55" applyFont="1" applyAlignment="1">
      <alignment vertical="justify" wrapText="1"/>
      <protection/>
    </xf>
    <xf numFmtId="0" fontId="7" fillId="0" borderId="0" xfId="55" applyNumberFormat="1" applyFont="1" applyAlignment="1">
      <alignment horizontal="left" vertical="top" wrapText="1" readingOrder="1"/>
      <protection/>
    </xf>
    <xf numFmtId="0" fontId="7" fillId="0" borderId="0" xfId="55" applyFont="1" applyAlignment="1">
      <alignment horizontal="left" vertical="justify" wrapText="1"/>
      <protection/>
    </xf>
    <xf numFmtId="0" fontId="7" fillId="0" borderId="0" xfId="55" applyNumberFormat="1" applyFont="1" applyAlignment="1">
      <alignment vertical="justify" wrapText="1"/>
      <protection/>
    </xf>
    <xf numFmtId="0" fontId="3" fillId="33" borderId="0" xfId="52" applyFont="1" applyFill="1" applyBorder="1" applyAlignment="1" quotePrefix="1">
      <alignment horizontal="center" vertical="center"/>
      <protection/>
    </xf>
    <xf numFmtId="0" fontId="5" fillId="33" borderId="0" xfId="52" applyFont="1" applyFill="1" applyBorder="1" applyAlignment="1">
      <alignment horizontal="center" vertical="justify"/>
      <protection/>
    </xf>
    <xf numFmtId="0" fontId="6" fillId="34" borderId="15" xfId="52" applyFont="1" applyFill="1" applyBorder="1" applyAlignment="1">
      <alignment horizontal="center" vertical="center"/>
      <protection/>
    </xf>
    <xf numFmtId="0" fontId="6" fillId="34" borderId="16" xfId="52" applyFont="1" applyFill="1" applyBorder="1" applyAlignment="1">
      <alignment horizontal="center" vertical="center"/>
      <protection/>
    </xf>
    <xf numFmtId="0" fontId="6" fillId="34" borderId="17" xfId="52" applyFont="1" applyFill="1" applyBorder="1" applyAlignment="1">
      <alignment horizontal="center" vertical="center"/>
      <protection/>
    </xf>
    <xf numFmtId="0" fontId="6" fillId="34" borderId="15" xfId="52" applyFont="1" applyFill="1" applyBorder="1" applyAlignment="1" quotePrefix="1">
      <alignment horizontal="center" vertical="center"/>
      <protection/>
    </xf>
    <xf numFmtId="0" fontId="6" fillId="34" borderId="16" xfId="52" applyFont="1" applyFill="1" applyBorder="1" applyAlignment="1" quotePrefix="1">
      <alignment horizontal="center" vertical="center"/>
      <protection/>
    </xf>
    <xf numFmtId="0" fontId="6" fillId="34" borderId="17" xfId="52" applyFont="1" applyFill="1" applyBorder="1" applyAlignment="1" quotePrefix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3 2 2" xfId="54"/>
    <cellStyle name="Normal_AVAGFORM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externalLink" Target="externalLinks/externalLink1.xml" /><Relationship Id="rId70" Type="http://schemas.openxmlformats.org/officeDocument/2006/relationships/externalLink" Target="externalLinks/externalLink2.xml" /><Relationship Id="rId71" Type="http://schemas.openxmlformats.org/officeDocument/2006/relationships/externalLink" Target="externalLinks/externalLink3.xml" /><Relationship Id="rId72" Type="http://schemas.openxmlformats.org/officeDocument/2006/relationships/externalLink" Target="externalLinks/externalLink4.xml" /><Relationship Id="rId73" Type="http://schemas.openxmlformats.org/officeDocument/2006/relationships/externalLink" Target="externalLinks/externalLink5.xml" /><Relationship Id="rId74" Type="http://schemas.openxmlformats.org/officeDocument/2006/relationships/externalLink" Target="externalLinks/externalLink6.xml" /><Relationship Id="rId7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95250</xdr:rowOff>
    </xdr:from>
    <xdr:to>
      <xdr:col>1</xdr:col>
      <xdr:colOff>247650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47700"/>
          <a:ext cx="7239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Portada%20Exc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Diciembre%202018\Diciembre%202018%20publicacion\cuaderno_Noviembre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Diciembre%202018\Diciembre%202018%20publicacion\cuaderno_Diciembre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cuaderno_Agosto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Septiembre%202018\septiembre%202018%20publicaci&#243;n\cuaderno_Junio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portada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 "/>
      <sheetName val="resumen nacional"/>
      <sheetName val="tri0ndo"/>
      <sheetName val="tri1uro"/>
      <sheetName val="tri2tal"/>
      <sheetName val="ceb3ras"/>
      <sheetName val="ave4ena"/>
      <sheetName val="cen5eno"/>
      <sheetName val="tri6ale"/>
      <sheetName val="maí7aíz"/>
      <sheetName val="sor8rgo"/>
      <sheetName val="arr9roz"/>
      <sheetName val="jud10cas"/>
      <sheetName val="hab11cas"/>
      <sheetName val="gui12cos"/>
      <sheetName val="vez13eza"/>
      <sheetName val="alt14lce"/>
      <sheetName val="yer15ros"/>
      <sheetName val="pat16ana"/>
      <sheetName val="pat17día"/>
      <sheetName val="pat18tal"/>
      <sheetName val="rem19no)"/>
      <sheetName val="alg20dón"/>
      <sheetName val="gir21sol"/>
      <sheetName val="soj22oja"/>
      <sheetName val="col23lza"/>
      <sheetName val="tab24aco"/>
      <sheetName val="maí25ero"/>
      <sheetName val="alf26lfa"/>
      <sheetName val="vez27aje"/>
      <sheetName val="col28tal"/>
      <sheetName val="lec29tal"/>
      <sheetName val="san30día"/>
      <sheetName val="mel31lón"/>
      <sheetName val="tom32-V)"/>
      <sheetName val="tom33II)"/>
      <sheetName val="tom34rva"/>
      <sheetName val="pim35tal"/>
      <sheetName val="pim36rva"/>
      <sheetName val="fre37són"/>
      <sheetName val="alc38ofa"/>
      <sheetName val="col39lor"/>
      <sheetName val="ceb40osa"/>
      <sheetName val="otr41las"/>
      <sheetName val="ceb42tal"/>
      <sheetName val="cuaderno_cebolla"/>
      <sheetName val="jud43des"/>
      <sheetName val="end44ias"/>
      <sheetName val="esp45cas"/>
      <sheetName val="cha46ñón"/>
      <sheetName val="otr47tas"/>
      <sheetName val="bró48oli"/>
      <sheetName val="api49pio"/>
      <sheetName val="pep50llo"/>
      <sheetName val="ber51ena"/>
      <sheetName val="cal52aza"/>
      <sheetName val="zan53ria"/>
      <sheetName val="pue54rro"/>
      <sheetName val="nar55lce"/>
      <sheetName val="lim57món"/>
      <sheetName val="man58dra"/>
      <sheetName val="man59esa"/>
      <sheetName val="per60tal"/>
      <sheetName val="alb61que"/>
      <sheetName val="cer62nda"/>
      <sheetName val="cir63ela"/>
      <sheetName val="plá64ano"/>
      <sheetName val="kiw65iwi"/>
      <sheetName val="agu66ate"/>
      <sheetName val="nue67uez"/>
      <sheetName val="cas68aña"/>
      <sheetName val="alm69dra"/>
      <sheetName val="ave70ana"/>
      <sheetName val="uva71esa"/>
      <sheetName val="uva72ión"/>
      <sheetName val="uva74asa"/>
      <sheetName val="ace75ezo"/>
      <sheetName val="ace76ara"/>
      <sheetName val="ace77ite"/>
      <sheetName val="Hoja_del_program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sor9rgo"/>
      <sheetName val="pat10ana"/>
      <sheetName val="pat11día"/>
      <sheetName val="pat12tal"/>
      <sheetName val="patata total por tipos"/>
      <sheetName val="rem13no)"/>
      <sheetName val="rem14no)"/>
      <sheetName val="alg15dón"/>
      <sheetName val="tom16-V)"/>
      <sheetName val="tom17II)"/>
      <sheetName val="tom18tal"/>
      <sheetName val="tomate epoca de recolección"/>
      <sheetName val="alc19ofa"/>
      <sheetName val="ceb20osa"/>
      <sheetName val="end21ias"/>
      <sheetName val="esc22las"/>
      <sheetName val="esp23cas"/>
      <sheetName val="cha24ñón"/>
      <sheetName val="otr25tas"/>
      <sheetName val="bró26oli"/>
      <sheetName val="api27pio"/>
      <sheetName val="pep28ino"/>
      <sheetName val="ber29ena"/>
      <sheetName val="cal30cín"/>
      <sheetName val="nab31abo"/>
      <sheetName val="ráb32ano"/>
      <sheetName val="pue33rro"/>
      <sheetName val="pom34elo"/>
      <sheetName val="sat35mas"/>
      <sheetName val="cle36nas"/>
      <sheetName val="híb37na)"/>
      <sheetName val="kiw38iwi"/>
      <sheetName val="cas39aña"/>
      <sheetName val="ace40ara"/>
      <sheetName val="ace41i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maí8aíz"/>
      <sheetName val="arr9roz"/>
      <sheetName val="jud10cas"/>
      <sheetName val="hab11cas"/>
      <sheetName val="len12jas"/>
      <sheetName val="gar13zos"/>
      <sheetName val="gui14cos"/>
      <sheetName val="vez15eza"/>
      <sheetName val="alt16lce"/>
      <sheetName val="yer17ros"/>
      <sheetName val="pat18ión"/>
      <sheetName val="pat19día"/>
      <sheetName val="rem20no)"/>
      <sheetName val="alg21dón"/>
      <sheetName val="gir22sol"/>
      <sheetName val="tab23aco"/>
      <sheetName val="maí24ero"/>
      <sheetName val="alf25lfa"/>
      <sheetName val="vez26aje"/>
      <sheetName val="lec27tal"/>
      <sheetName val="tom28IX)"/>
      <sheetName val="tom29II)"/>
      <sheetName val="tom30rva"/>
      <sheetName val="pim31rva"/>
      <sheetName val="fre32són"/>
      <sheetName val="alc33ofa"/>
      <sheetName val="ajo34ajo"/>
      <sheetName val="ceb35osa"/>
      <sheetName val="ceb36ano"/>
      <sheetName val="otr37las"/>
      <sheetName val="ceb38tal"/>
      <sheetName val="end39ias"/>
      <sheetName val="esc40las"/>
      <sheetName val="ber41ena"/>
      <sheetName val="cal42cín"/>
      <sheetName val="nar43lce"/>
      <sheetName val="lim45món"/>
      <sheetName val="man46dra"/>
      <sheetName val="man47esa"/>
      <sheetName val="per48tal"/>
      <sheetName val="alb49que"/>
      <sheetName val="mel50tón"/>
      <sheetName val="plá51ano"/>
      <sheetName val="hig52igo"/>
      <sheetName val="nec53ina"/>
      <sheetName val="alm54dra"/>
      <sheetName val="ave55ana"/>
      <sheetName val="uva56esa"/>
      <sheetName val="uva57ión"/>
      <sheetName val="uva59asa"/>
      <sheetName val="ace60ezo"/>
      <sheetName val="ace61ara"/>
      <sheetName val="ace62ite"/>
      <sheetName val="Hoja_del_program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maí9aíz"/>
      <sheetName val="sor10rgo"/>
      <sheetName val="arr11roz"/>
      <sheetName val="jud12cas"/>
      <sheetName val="hab13cas"/>
      <sheetName val="len14jas"/>
      <sheetName val="gar15zos"/>
      <sheetName val="gui16cos"/>
      <sheetName val="vez17eza"/>
      <sheetName val="alt18lce"/>
      <sheetName val="yer19ros"/>
      <sheetName val="pat20ana"/>
      <sheetName val="pat21ión"/>
      <sheetName val="pat22día"/>
      <sheetName val="rem23no)"/>
      <sheetName val="rem24no)"/>
      <sheetName val="alg25dón"/>
      <sheetName val="gir26sol"/>
      <sheetName val="soj27oja"/>
      <sheetName val="col28lza"/>
      <sheetName val="esp29ago"/>
      <sheetName val="tom30IX)"/>
      <sheetName val="tom31II)"/>
      <sheetName val="tom32rva"/>
      <sheetName val="pim33tal"/>
      <sheetName val="pim34rva"/>
      <sheetName val="fre35són"/>
      <sheetName val="alc36ofa"/>
      <sheetName val="ajo37ajo"/>
      <sheetName val="ceb38osa"/>
      <sheetName val="ceb39ano"/>
      <sheetName val="gui40des"/>
      <sheetName val="hab41des"/>
      <sheetName val="end42ias"/>
      <sheetName val="esc43las"/>
      <sheetName val="esp44cas"/>
      <sheetName val="cha45ñón"/>
      <sheetName val="otr46tas"/>
      <sheetName val="pep47ino"/>
      <sheetName val="pep48llo"/>
      <sheetName val="ber49ena"/>
      <sheetName val="cal50cín"/>
      <sheetName val="zan51ria"/>
      <sheetName val="ráb52ano"/>
      <sheetName val="man53esa"/>
      <sheetName val="per54tal"/>
      <sheetName val="alb55que"/>
      <sheetName val="cer56nda"/>
      <sheetName val="mel57tón"/>
      <sheetName val="cir58ela"/>
      <sheetName val="hig59igo"/>
      <sheetName val="nec60ina"/>
      <sheetName val="fra61esa"/>
      <sheetName val="alm62dra"/>
      <sheetName val="ave63ana"/>
      <sheetName val="Hoja_del_pr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6"/>
  <sheetViews>
    <sheetView tabSelected="1" view="pageBreakPreview" zoomScale="95" zoomScaleSheetLayoutView="95" zoomScalePageLayoutView="0" workbookViewId="0" topLeftCell="A1">
      <selection activeCell="C27" sqref="C27:I27"/>
    </sheetView>
  </sheetViews>
  <sheetFormatPr defaultColWidth="8.8515625" defaultRowHeight="15"/>
  <cols>
    <col min="1" max="1" width="8.8515625" style="124" customWidth="1"/>
    <col min="2" max="2" width="14.140625" style="124" customWidth="1"/>
    <col min="3" max="10" width="8.8515625" style="124" customWidth="1"/>
    <col min="11" max="11" width="1.57421875" style="124" customWidth="1"/>
    <col min="12" max="16384" width="8.8515625" style="124" customWidth="1"/>
  </cols>
  <sheetData>
    <row r="1" spans="1:11" ht="12.75">
      <c r="A1" s="123"/>
      <c r="B1" s="162" t="s">
        <v>301</v>
      </c>
      <c r="C1" s="162"/>
      <c r="D1" s="162"/>
      <c r="E1" s="123"/>
      <c r="F1" s="123"/>
      <c r="G1" s="123"/>
      <c r="H1" s="123"/>
      <c r="I1" s="123"/>
      <c r="J1" s="123"/>
      <c r="K1" s="123"/>
    </row>
    <row r="2" spans="1:11" ht="12.75">
      <c r="A2" s="123"/>
      <c r="B2" s="162"/>
      <c r="C2" s="162"/>
      <c r="D2" s="162"/>
      <c r="E2" s="123"/>
      <c r="F2" s="123"/>
      <c r="G2" s="163"/>
      <c r="H2" s="164"/>
      <c r="I2" s="164"/>
      <c r="J2" s="165"/>
      <c r="K2" s="125"/>
    </row>
    <row r="3" spans="1:11" ht="5.25" customHeight="1">
      <c r="A3" s="123"/>
      <c r="B3" s="162"/>
      <c r="C3" s="162"/>
      <c r="D3" s="162"/>
      <c r="E3" s="123"/>
      <c r="F3" s="123"/>
      <c r="G3" s="126"/>
      <c r="H3" s="127"/>
      <c r="I3" s="127"/>
      <c r="J3" s="128"/>
      <c r="K3" s="125"/>
    </row>
    <row r="4" spans="1:11" ht="12.75">
      <c r="A4" s="123"/>
      <c r="B4" s="162"/>
      <c r="C4" s="162"/>
      <c r="D4" s="162"/>
      <c r="E4" s="123"/>
      <c r="F4" s="123"/>
      <c r="G4" s="166" t="s">
        <v>298</v>
      </c>
      <c r="H4" s="167"/>
      <c r="I4" s="167"/>
      <c r="J4" s="168"/>
      <c r="K4" s="125"/>
    </row>
    <row r="5" spans="1:11" ht="12.75">
      <c r="A5" s="123"/>
      <c r="B5" s="123"/>
      <c r="C5" s="123"/>
      <c r="D5" s="123"/>
      <c r="E5" s="123"/>
      <c r="F5" s="123"/>
      <c r="G5" s="169"/>
      <c r="H5" s="170"/>
      <c r="I5" s="170"/>
      <c r="J5" s="171"/>
      <c r="K5" s="125"/>
    </row>
    <row r="6" spans="1:11" ht="12.75">
      <c r="A6" s="123"/>
      <c r="B6" s="123"/>
      <c r="C6" s="123"/>
      <c r="D6" s="123"/>
      <c r="E6" s="123"/>
      <c r="F6" s="123"/>
      <c r="G6" s="129"/>
      <c r="H6" s="129"/>
      <c r="I6" s="129"/>
      <c r="J6" s="129"/>
      <c r="K6" s="125"/>
    </row>
    <row r="7" spans="1:11" ht="5.25" customHeight="1">
      <c r="A7" s="123"/>
      <c r="B7" s="123"/>
      <c r="C7" s="123"/>
      <c r="D7" s="123"/>
      <c r="E7" s="123"/>
      <c r="F7" s="123"/>
      <c r="G7" s="130"/>
      <c r="H7" s="130"/>
      <c r="I7" s="130"/>
      <c r="J7" s="130"/>
      <c r="K7" s="125"/>
    </row>
    <row r="8" spans="1:11" ht="12.75">
      <c r="A8" s="123"/>
      <c r="B8" s="123"/>
      <c r="C8" s="123"/>
      <c r="D8" s="123"/>
      <c r="E8" s="123"/>
      <c r="F8" s="123"/>
      <c r="G8" s="172" t="s">
        <v>302</v>
      </c>
      <c r="H8" s="172"/>
      <c r="I8" s="172"/>
      <c r="J8" s="172"/>
      <c r="K8" s="172"/>
    </row>
    <row r="9" spans="1:11" ht="16.5" customHeight="1">
      <c r="A9" s="123"/>
      <c r="B9" s="123"/>
      <c r="C9" s="123"/>
      <c r="D9" s="131"/>
      <c r="E9" s="131"/>
      <c r="F9" s="123"/>
      <c r="G9" s="172" t="s">
        <v>303</v>
      </c>
      <c r="H9" s="172"/>
      <c r="I9" s="172"/>
      <c r="J9" s="172"/>
      <c r="K9" s="172"/>
    </row>
    <row r="10" spans="1:11" ht="12.7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</row>
    <row r="11" spans="1:11" ht="12.7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</row>
    <row r="12" spans="1:11" ht="12.75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</row>
    <row r="13" spans="1:11" ht="12.75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</row>
    <row r="14" spans="1:11" ht="12.75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</row>
    <row r="15" spans="1:11" ht="12.75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</row>
    <row r="16" spans="1:11" ht="12.75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</row>
    <row r="17" spans="1:11" ht="12.75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</row>
    <row r="18" spans="1:11" ht="12.75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</row>
    <row r="19" spans="1:11" ht="12.75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</row>
    <row r="20" spans="1:11" ht="12.75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</row>
    <row r="21" spans="1:11" ht="12.75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</row>
    <row r="22" spans="1:11" ht="12.75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</row>
    <row r="23" spans="1:11" ht="13.5" thickBot="1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</row>
    <row r="24" spans="1:11" ht="13.5" thickTop="1">
      <c r="A24" s="123"/>
      <c r="B24" s="123"/>
      <c r="C24" s="132"/>
      <c r="D24" s="133"/>
      <c r="E24" s="133"/>
      <c r="F24" s="133"/>
      <c r="G24" s="133"/>
      <c r="H24" s="133"/>
      <c r="I24" s="134"/>
      <c r="J24" s="123"/>
      <c r="K24" s="123"/>
    </row>
    <row r="25" spans="1:11" ht="12.75">
      <c r="A25" s="123"/>
      <c r="B25" s="123"/>
      <c r="C25" s="135"/>
      <c r="D25" s="136"/>
      <c r="E25" s="136"/>
      <c r="F25" s="136"/>
      <c r="G25" s="136"/>
      <c r="H25" s="136"/>
      <c r="I25" s="137"/>
      <c r="J25" s="123"/>
      <c r="K25" s="123"/>
    </row>
    <row r="26" spans="1:11" ht="12.75">
      <c r="A26" s="123"/>
      <c r="B26" s="123"/>
      <c r="C26" s="135"/>
      <c r="D26" s="136"/>
      <c r="E26" s="136"/>
      <c r="F26" s="136"/>
      <c r="G26" s="136"/>
      <c r="H26" s="136"/>
      <c r="I26" s="137"/>
      <c r="J26" s="123"/>
      <c r="K26" s="123"/>
    </row>
    <row r="27" spans="1:11" ht="18.75" customHeight="1">
      <c r="A27" s="123"/>
      <c r="B27" s="123"/>
      <c r="C27" s="177" t="s">
        <v>299</v>
      </c>
      <c r="D27" s="178"/>
      <c r="E27" s="178"/>
      <c r="F27" s="178"/>
      <c r="G27" s="178"/>
      <c r="H27" s="178"/>
      <c r="I27" s="179"/>
      <c r="J27" s="123"/>
      <c r="K27" s="123"/>
    </row>
    <row r="28" spans="1:11" ht="12.75">
      <c r="A28" s="123"/>
      <c r="B28" s="123"/>
      <c r="C28" s="135"/>
      <c r="D28" s="136"/>
      <c r="E28" s="136"/>
      <c r="F28" s="136"/>
      <c r="G28" s="136"/>
      <c r="H28" s="136"/>
      <c r="I28" s="137"/>
      <c r="J28" s="123"/>
      <c r="K28" s="123"/>
    </row>
    <row r="29" spans="1:11" ht="12.75">
      <c r="A29" s="123"/>
      <c r="B29" s="123"/>
      <c r="C29" s="135"/>
      <c r="D29" s="136"/>
      <c r="E29" s="136"/>
      <c r="F29" s="136"/>
      <c r="G29" s="136"/>
      <c r="H29" s="136"/>
      <c r="I29" s="137"/>
      <c r="J29" s="123"/>
      <c r="K29" s="123"/>
    </row>
    <row r="30" spans="1:11" ht="18.75" customHeight="1">
      <c r="A30" s="123"/>
      <c r="B30" s="123"/>
      <c r="C30" s="177" t="s">
        <v>300</v>
      </c>
      <c r="D30" s="178"/>
      <c r="E30" s="178"/>
      <c r="F30" s="178"/>
      <c r="G30" s="178"/>
      <c r="H30" s="178"/>
      <c r="I30" s="179"/>
      <c r="J30" s="123"/>
      <c r="K30" s="123"/>
    </row>
    <row r="31" spans="1:11" ht="12.75">
      <c r="A31" s="123"/>
      <c r="B31" s="123"/>
      <c r="C31" s="135"/>
      <c r="D31" s="136"/>
      <c r="E31" s="136"/>
      <c r="F31" s="136"/>
      <c r="G31" s="136"/>
      <c r="H31" s="136"/>
      <c r="I31" s="137"/>
      <c r="J31" s="123"/>
      <c r="K31" s="123"/>
    </row>
    <row r="32" spans="1:11" ht="12.75">
      <c r="A32" s="123"/>
      <c r="B32" s="123"/>
      <c r="C32" s="135"/>
      <c r="D32" s="136"/>
      <c r="E32" s="136"/>
      <c r="F32" s="136"/>
      <c r="G32" s="136"/>
      <c r="H32" s="136"/>
      <c r="I32" s="137"/>
      <c r="J32" s="123"/>
      <c r="K32" s="123"/>
    </row>
    <row r="33" spans="1:11" ht="12.75">
      <c r="A33" s="123"/>
      <c r="B33" s="123"/>
      <c r="C33" s="135"/>
      <c r="D33" s="136"/>
      <c r="E33" s="136"/>
      <c r="F33" s="136"/>
      <c r="G33" s="136"/>
      <c r="H33" s="136"/>
      <c r="I33" s="137"/>
      <c r="J33" s="123"/>
      <c r="K33" s="123"/>
    </row>
    <row r="34" spans="1:11" ht="13.5" thickBot="1">
      <c r="A34" s="123"/>
      <c r="B34" s="123"/>
      <c r="C34" s="138"/>
      <c r="D34" s="139"/>
      <c r="E34" s="139"/>
      <c r="F34" s="139"/>
      <c r="G34" s="139"/>
      <c r="H34" s="139"/>
      <c r="I34" s="140"/>
      <c r="J34" s="123"/>
      <c r="K34" s="123"/>
    </row>
    <row r="35" spans="1:11" ht="13.5" thickTop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</row>
    <row r="36" spans="1:11" ht="12.75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</row>
    <row r="37" spans="1:11" ht="12.75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</row>
    <row r="38" spans="1:11" ht="12.75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</row>
    <row r="39" spans="1:11" ht="12.75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</row>
    <row r="40" spans="1:11" ht="15">
      <c r="A40" s="123"/>
      <c r="B40" s="123"/>
      <c r="C40" s="123"/>
      <c r="D40" s="123"/>
      <c r="E40" s="180"/>
      <c r="F40" s="180"/>
      <c r="G40" s="180"/>
      <c r="H40" s="123"/>
      <c r="I40" s="123"/>
      <c r="J40" s="123"/>
      <c r="K40" s="123"/>
    </row>
    <row r="41" spans="1:11" ht="12.75">
      <c r="A41" s="123"/>
      <c r="B41" s="123"/>
      <c r="C41" s="123"/>
      <c r="D41" s="123"/>
      <c r="E41" s="181"/>
      <c r="F41" s="181"/>
      <c r="G41" s="181"/>
      <c r="H41" s="123"/>
      <c r="I41" s="123"/>
      <c r="J41" s="123"/>
      <c r="K41" s="123"/>
    </row>
    <row r="42" spans="1:11" ht="15">
      <c r="A42" s="123"/>
      <c r="B42" s="123"/>
      <c r="C42" s="123"/>
      <c r="D42" s="123"/>
      <c r="E42" s="180"/>
      <c r="F42" s="180"/>
      <c r="G42" s="180"/>
      <c r="H42" s="123"/>
      <c r="I42" s="123"/>
      <c r="J42" s="123"/>
      <c r="K42" s="123"/>
    </row>
    <row r="43" spans="1:11" ht="12.75">
      <c r="A43" s="123"/>
      <c r="B43" s="123"/>
      <c r="C43" s="123"/>
      <c r="D43" s="123"/>
      <c r="E43" s="181"/>
      <c r="F43" s="181"/>
      <c r="G43" s="181"/>
      <c r="H43" s="123"/>
      <c r="I43" s="123"/>
      <c r="J43" s="123"/>
      <c r="K43" s="123"/>
    </row>
    <row r="44" spans="1:11" ht="15">
      <c r="A44" s="123"/>
      <c r="B44" s="123"/>
      <c r="C44" s="123"/>
      <c r="D44" s="123"/>
      <c r="E44" s="141" t="s">
        <v>304</v>
      </c>
      <c r="F44" s="141"/>
      <c r="G44" s="141"/>
      <c r="H44" s="123"/>
      <c r="I44" s="123"/>
      <c r="J44" s="123"/>
      <c r="K44" s="123"/>
    </row>
    <row r="45" spans="1:11" ht="12.75">
      <c r="A45" s="123"/>
      <c r="B45" s="123"/>
      <c r="C45" s="123"/>
      <c r="D45" s="123"/>
      <c r="E45" s="173" t="s">
        <v>305</v>
      </c>
      <c r="F45" s="173"/>
      <c r="G45" s="173"/>
      <c r="H45" s="123"/>
      <c r="I45" s="123"/>
      <c r="J45" s="123"/>
      <c r="K45" s="123"/>
    </row>
    <row r="46" spans="1:11" ht="12.75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</row>
    <row r="47" spans="1:11" ht="12.75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</row>
    <row r="48" spans="1:11" ht="12.75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</row>
    <row r="49" spans="1:11" ht="12.75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</row>
    <row r="50" spans="1:11" ht="12.75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</row>
    <row r="51" spans="1:11" ht="12.75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</row>
    <row r="52" spans="1:11" ht="12.75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</row>
    <row r="53" spans="1:11" ht="15">
      <c r="A53" s="123"/>
      <c r="B53" s="123"/>
      <c r="C53" s="123"/>
      <c r="D53" s="142"/>
      <c r="E53" s="123"/>
      <c r="F53" s="143"/>
      <c r="G53" s="143"/>
      <c r="H53" s="123"/>
      <c r="I53" s="123"/>
      <c r="J53" s="123"/>
      <c r="K53" s="123"/>
    </row>
    <row r="54" spans="1:11" ht="12.75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</row>
    <row r="55" spans="1:11" ht="12.7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</row>
    <row r="56" spans="1:11" ht="12.7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</row>
    <row r="57" spans="1:11" ht="12.75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</row>
    <row r="58" spans="1:11" ht="12.75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</row>
    <row r="59" spans="1:11" ht="12.7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</row>
    <row r="60" spans="1:11" ht="12.7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</row>
    <row r="61" spans="1:11" ht="12.75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</row>
    <row r="62" spans="1:11" ht="12.7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</row>
    <row r="63" spans="1:11" ht="12.75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</row>
    <row r="64" spans="1:11" ht="12.75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</row>
    <row r="65" spans="1:11" ht="12.75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</row>
    <row r="66" spans="1:11" ht="12.75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</row>
    <row r="67" spans="1:11" ht="13.5" thickBot="1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</row>
    <row r="68" spans="1:11" ht="19.5" customHeight="1" thickBot="1" thickTop="1">
      <c r="A68" s="123"/>
      <c r="B68" s="123"/>
      <c r="C68" s="123"/>
      <c r="D68" s="123"/>
      <c r="E68" s="123"/>
      <c r="F68" s="123"/>
      <c r="G68" s="123"/>
      <c r="H68" s="174" t="s">
        <v>306</v>
      </c>
      <c r="I68" s="175"/>
      <c r="J68" s="176"/>
      <c r="K68" s="144"/>
    </row>
    <row r="69" spans="1:11" s="145" customFormat="1" ht="12.75" customHeight="1" thickTop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</row>
    <row r="70" spans="1:11" ht="12.75" customHeight="1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</row>
    <row r="71" spans="1:11" ht="12.75" customHeight="1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</row>
    <row r="72" spans="1:11" ht="12.75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</row>
    <row r="73" spans="1:11" ht="12.7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</row>
    <row r="76" spans="1:4" ht="12.75">
      <c r="A76" s="146"/>
      <c r="B76" s="146"/>
      <c r="C76" s="146"/>
      <c r="D76" s="146"/>
    </row>
  </sheetData>
  <sheetProtection/>
  <mergeCells count="14">
    <mergeCell ref="E45:G45"/>
    <mergeCell ref="H68:J68"/>
    <mergeCell ref="C27:I27"/>
    <mergeCell ref="C30:I30"/>
    <mergeCell ref="E40:G40"/>
    <mergeCell ref="E41:G41"/>
    <mergeCell ref="E42:G42"/>
    <mergeCell ref="E43:G43"/>
    <mergeCell ref="B1:D4"/>
    <mergeCell ref="G2:J2"/>
    <mergeCell ref="G4:J4"/>
    <mergeCell ref="G5:J5"/>
    <mergeCell ref="G8:K8"/>
    <mergeCell ref="G9:K9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view="pageBreakPreview" zoomScale="91" zoomScaleSheetLayoutView="91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307</v>
      </c>
      <c r="D7" s="21" t="s">
        <v>6</v>
      </c>
      <c r="E7" s="21">
        <v>3</v>
      </c>
      <c r="F7" s="22" t="str">
        <f>CONCATENATE(D6,"=100")</f>
        <v>2019=100</v>
      </c>
      <c r="G7" s="23"/>
      <c r="H7" s="20" t="s">
        <v>307</v>
      </c>
      <c r="I7" s="21" t="s">
        <v>6</v>
      </c>
      <c r="J7" s="21">
        <v>5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13</v>
      </c>
      <c r="D9" s="30">
        <v>80</v>
      </c>
      <c r="E9" s="30">
        <v>80</v>
      </c>
      <c r="F9" s="31"/>
      <c r="G9" s="31"/>
      <c r="H9" s="147">
        <v>0.026</v>
      </c>
      <c r="I9" s="147">
        <v>0.28</v>
      </c>
      <c r="J9" s="147">
        <v>0.224</v>
      </c>
      <c r="K9" s="32"/>
    </row>
    <row r="10" spans="1:11" s="33" customFormat="1" ht="11.25" customHeight="1">
      <c r="A10" s="35" t="s">
        <v>8</v>
      </c>
      <c r="B10" s="29"/>
      <c r="C10" s="30">
        <v>54</v>
      </c>
      <c r="D10" s="30">
        <v>59</v>
      </c>
      <c r="E10" s="30">
        <v>59</v>
      </c>
      <c r="F10" s="31"/>
      <c r="G10" s="31"/>
      <c r="H10" s="147">
        <v>0.108</v>
      </c>
      <c r="I10" s="147">
        <v>0.118</v>
      </c>
      <c r="J10" s="147">
        <v>0.094</v>
      </c>
      <c r="K10" s="32"/>
    </row>
    <row r="11" spans="1:11" s="33" customFormat="1" ht="11.25" customHeight="1">
      <c r="A11" s="28" t="s">
        <v>9</v>
      </c>
      <c r="B11" s="29"/>
      <c r="C11" s="30">
        <v>4</v>
      </c>
      <c r="D11" s="30">
        <v>40</v>
      </c>
      <c r="E11" s="30">
        <v>40</v>
      </c>
      <c r="F11" s="31"/>
      <c r="G11" s="31"/>
      <c r="H11" s="147">
        <v>0.012</v>
      </c>
      <c r="I11" s="147">
        <v>0.118</v>
      </c>
      <c r="J11" s="147">
        <v>0.092</v>
      </c>
      <c r="K11" s="32"/>
    </row>
    <row r="12" spans="1:11" s="33" customFormat="1" ht="11.25" customHeight="1">
      <c r="A12" s="35" t="s">
        <v>10</v>
      </c>
      <c r="B12" s="29"/>
      <c r="C12" s="30">
        <v>37</v>
      </c>
      <c r="D12" s="30">
        <v>25</v>
      </c>
      <c r="E12" s="30">
        <v>25</v>
      </c>
      <c r="F12" s="31"/>
      <c r="G12" s="31"/>
      <c r="H12" s="147">
        <v>0.081</v>
      </c>
      <c r="I12" s="147">
        <v>0.055</v>
      </c>
      <c r="J12" s="147">
        <v>0.044</v>
      </c>
      <c r="K12" s="32"/>
    </row>
    <row r="13" spans="1:11" s="42" customFormat="1" ht="11.25" customHeight="1">
      <c r="A13" s="36" t="s">
        <v>11</v>
      </c>
      <c r="B13" s="37"/>
      <c r="C13" s="38">
        <v>108</v>
      </c>
      <c r="D13" s="38">
        <v>204</v>
      </c>
      <c r="E13" s="38">
        <v>204</v>
      </c>
      <c r="F13" s="39">
        <v>100</v>
      </c>
      <c r="G13" s="40"/>
      <c r="H13" s="148">
        <v>0.22700000000000004</v>
      </c>
      <c r="I13" s="149">
        <v>0.5710000000000001</v>
      </c>
      <c r="J13" s="149">
        <v>0.454</v>
      </c>
      <c r="K13" s="41">
        <v>79.50963222416812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49</v>
      </c>
      <c r="D17" s="38">
        <v>50</v>
      </c>
      <c r="E17" s="38">
        <v>55</v>
      </c>
      <c r="F17" s="39">
        <v>110</v>
      </c>
      <c r="G17" s="40"/>
      <c r="H17" s="148">
        <v>0.059</v>
      </c>
      <c r="I17" s="149">
        <v>0.058</v>
      </c>
      <c r="J17" s="149">
        <v>0.043</v>
      </c>
      <c r="K17" s="41">
        <v>74.13793103448275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6608</v>
      </c>
      <c r="D19" s="30">
        <v>6062</v>
      </c>
      <c r="E19" s="30">
        <v>6062</v>
      </c>
      <c r="F19" s="31"/>
      <c r="G19" s="31"/>
      <c r="H19" s="147">
        <v>33.04</v>
      </c>
      <c r="I19" s="147">
        <v>33.341</v>
      </c>
      <c r="J19" s="147">
        <v>39.7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6608</v>
      </c>
      <c r="D22" s="38">
        <v>6062</v>
      </c>
      <c r="E22" s="38">
        <v>6062</v>
      </c>
      <c r="F22" s="39">
        <v>100</v>
      </c>
      <c r="G22" s="40"/>
      <c r="H22" s="148">
        <v>33.04</v>
      </c>
      <c r="I22" s="149">
        <v>33.341</v>
      </c>
      <c r="J22" s="149">
        <v>39.7</v>
      </c>
      <c r="K22" s="41">
        <v>119.07261329894125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11169</v>
      </c>
      <c r="D24" s="38">
        <v>12046</v>
      </c>
      <c r="E24" s="38">
        <v>10889</v>
      </c>
      <c r="F24" s="39">
        <v>90.39515191764902</v>
      </c>
      <c r="G24" s="40"/>
      <c r="H24" s="148">
        <v>52.614</v>
      </c>
      <c r="I24" s="149">
        <v>60.548</v>
      </c>
      <c r="J24" s="149">
        <v>53.914</v>
      </c>
      <c r="K24" s="41">
        <v>89.04340358063025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385</v>
      </c>
      <c r="D26" s="38">
        <v>450</v>
      </c>
      <c r="E26" s="38">
        <v>400</v>
      </c>
      <c r="F26" s="39">
        <v>88.88888888888889</v>
      </c>
      <c r="G26" s="40"/>
      <c r="H26" s="148">
        <v>1.793</v>
      </c>
      <c r="I26" s="149">
        <v>1.8</v>
      </c>
      <c r="J26" s="149">
        <v>1.8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3073</v>
      </c>
      <c r="D28" s="30">
        <v>2952</v>
      </c>
      <c r="E28" s="30">
        <v>3100</v>
      </c>
      <c r="F28" s="31"/>
      <c r="G28" s="31"/>
      <c r="H28" s="147">
        <v>9.12</v>
      </c>
      <c r="I28" s="147">
        <v>7.472</v>
      </c>
      <c r="J28" s="147">
        <v>10.15</v>
      </c>
      <c r="K28" s="32"/>
    </row>
    <row r="29" spans="1:11" s="33" customFormat="1" ht="11.25" customHeight="1">
      <c r="A29" s="35" t="s">
        <v>21</v>
      </c>
      <c r="B29" s="29"/>
      <c r="C29" s="30">
        <v>17069</v>
      </c>
      <c r="D29" s="30">
        <v>15467</v>
      </c>
      <c r="E29" s="30">
        <v>17000</v>
      </c>
      <c r="F29" s="31"/>
      <c r="G29" s="31"/>
      <c r="H29" s="147">
        <v>29.75</v>
      </c>
      <c r="I29" s="147">
        <v>17.018</v>
      </c>
      <c r="J29" s="147">
        <v>42.024</v>
      </c>
      <c r="K29" s="32"/>
    </row>
    <row r="30" spans="1:11" s="33" customFormat="1" ht="11.25" customHeight="1">
      <c r="A30" s="35" t="s">
        <v>22</v>
      </c>
      <c r="B30" s="29"/>
      <c r="C30" s="30">
        <v>8459</v>
      </c>
      <c r="D30" s="30">
        <v>8503</v>
      </c>
      <c r="E30" s="30">
        <v>8500</v>
      </c>
      <c r="F30" s="31"/>
      <c r="G30" s="31"/>
      <c r="H30" s="147">
        <v>10.934</v>
      </c>
      <c r="I30" s="147">
        <v>14.095</v>
      </c>
      <c r="J30" s="147">
        <v>14.233</v>
      </c>
      <c r="K30" s="32"/>
    </row>
    <row r="31" spans="1:11" s="42" customFormat="1" ht="11.25" customHeight="1">
      <c r="A31" s="43" t="s">
        <v>23</v>
      </c>
      <c r="B31" s="37"/>
      <c r="C31" s="38">
        <v>28601</v>
      </c>
      <c r="D31" s="38">
        <v>26922</v>
      </c>
      <c r="E31" s="38">
        <v>28600</v>
      </c>
      <c r="F31" s="39">
        <v>106.23282074140108</v>
      </c>
      <c r="G31" s="40"/>
      <c r="H31" s="148">
        <v>49.803999999999995</v>
      </c>
      <c r="I31" s="149">
        <v>38.585</v>
      </c>
      <c r="J31" s="149">
        <v>66.407</v>
      </c>
      <c r="K31" s="41">
        <v>172.10574057276142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1759</v>
      </c>
      <c r="D33" s="30">
        <v>1500</v>
      </c>
      <c r="E33" s="30">
        <v>1500</v>
      </c>
      <c r="F33" s="31"/>
      <c r="G33" s="31"/>
      <c r="H33" s="147">
        <v>7.606</v>
      </c>
      <c r="I33" s="147">
        <v>4.95</v>
      </c>
      <c r="J33" s="147">
        <v>3.71</v>
      </c>
      <c r="K33" s="32"/>
    </row>
    <row r="34" spans="1:11" s="33" customFormat="1" ht="11.25" customHeight="1">
      <c r="A34" s="35" t="s">
        <v>25</v>
      </c>
      <c r="B34" s="29"/>
      <c r="C34" s="30">
        <v>1336</v>
      </c>
      <c r="D34" s="30">
        <v>1230</v>
      </c>
      <c r="E34" s="30">
        <v>1200</v>
      </c>
      <c r="F34" s="31"/>
      <c r="G34" s="31"/>
      <c r="H34" s="147">
        <v>2.848</v>
      </c>
      <c r="I34" s="147">
        <v>2.6</v>
      </c>
      <c r="J34" s="147">
        <v>2.6</v>
      </c>
      <c r="K34" s="32"/>
    </row>
    <row r="35" spans="1:11" s="33" customFormat="1" ht="11.25" customHeight="1">
      <c r="A35" s="35" t="s">
        <v>26</v>
      </c>
      <c r="B35" s="29"/>
      <c r="C35" s="30">
        <v>2236</v>
      </c>
      <c r="D35" s="30">
        <v>3500</v>
      </c>
      <c r="E35" s="30">
        <v>3000</v>
      </c>
      <c r="F35" s="31"/>
      <c r="G35" s="31"/>
      <c r="H35" s="147">
        <v>8.1</v>
      </c>
      <c r="I35" s="147">
        <v>7</v>
      </c>
      <c r="J35" s="147">
        <v>11</v>
      </c>
      <c r="K35" s="32"/>
    </row>
    <row r="36" spans="1:11" s="33" customFormat="1" ht="11.25" customHeight="1">
      <c r="A36" s="35" t="s">
        <v>27</v>
      </c>
      <c r="B36" s="29"/>
      <c r="C36" s="30">
        <v>827</v>
      </c>
      <c r="D36" s="30">
        <v>827</v>
      </c>
      <c r="E36" s="30">
        <v>850</v>
      </c>
      <c r="F36" s="31"/>
      <c r="G36" s="31"/>
      <c r="H36" s="147">
        <v>1.311</v>
      </c>
      <c r="I36" s="147">
        <v>0.96</v>
      </c>
      <c r="J36" s="147">
        <v>1.5</v>
      </c>
      <c r="K36" s="32"/>
    </row>
    <row r="37" spans="1:11" s="42" customFormat="1" ht="11.25" customHeight="1">
      <c r="A37" s="36" t="s">
        <v>28</v>
      </c>
      <c r="B37" s="37"/>
      <c r="C37" s="38">
        <v>6158</v>
      </c>
      <c r="D37" s="38">
        <v>7057</v>
      </c>
      <c r="E37" s="38">
        <v>6550</v>
      </c>
      <c r="F37" s="39">
        <v>92.81564404137735</v>
      </c>
      <c r="G37" s="40"/>
      <c r="H37" s="148">
        <v>19.865000000000002</v>
      </c>
      <c r="I37" s="149">
        <v>15.510000000000002</v>
      </c>
      <c r="J37" s="149">
        <v>18.810000000000002</v>
      </c>
      <c r="K37" s="41">
        <v>121.27659574468085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15215</v>
      </c>
      <c r="D39" s="38">
        <v>15200</v>
      </c>
      <c r="E39" s="38">
        <v>13500</v>
      </c>
      <c r="F39" s="39">
        <v>88.8157894736842</v>
      </c>
      <c r="G39" s="40"/>
      <c r="H39" s="148">
        <v>10.194</v>
      </c>
      <c r="I39" s="149">
        <v>8.6</v>
      </c>
      <c r="J39" s="149">
        <v>8</v>
      </c>
      <c r="K39" s="41">
        <v>93.0232558139535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3990</v>
      </c>
      <c r="D41" s="30">
        <v>700</v>
      </c>
      <c r="E41" s="30">
        <v>3484</v>
      </c>
      <c r="F41" s="31"/>
      <c r="G41" s="31"/>
      <c r="H41" s="147">
        <v>9.38</v>
      </c>
      <c r="I41" s="147">
        <v>0.524</v>
      </c>
      <c r="J41" s="147">
        <v>9.616</v>
      </c>
      <c r="K41" s="32"/>
    </row>
    <row r="42" spans="1:11" s="33" customFormat="1" ht="11.25" customHeight="1">
      <c r="A42" s="35" t="s">
        <v>31</v>
      </c>
      <c r="B42" s="29"/>
      <c r="C42" s="30">
        <v>15020</v>
      </c>
      <c r="D42" s="30">
        <v>9169</v>
      </c>
      <c r="E42" s="30">
        <v>9140</v>
      </c>
      <c r="F42" s="31"/>
      <c r="G42" s="31"/>
      <c r="H42" s="147">
        <v>54.684</v>
      </c>
      <c r="I42" s="147">
        <v>29.207</v>
      </c>
      <c r="J42" s="147">
        <v>34.808</v>
      </c>
      <c r="K42" s="32"/>
    </row>
    <row r="43" spans="1:11" s="33" customFormat="1" ht="11.25" customHeight="1">
      <c r="A43" s="35" t="s">
        <v>32</v>
      </c>
      <c r="B43" s="29"/>
      <c r="C43" s="30">
        <v>19100</v>
      </c>
      <c r="D43" s="30">
        <v>11029</v>
      </c>
      <c r="E43" s="30">
        <v>12765</v>
      </c>
      <c r="F43" s="31"/>
      <c r="G43" s="31"/>
      <c r="H43" s="147">
        <v>59.174</v>
      </c>
      <c r="I43" s="147">
        <v>16.079</v>
      </c>
      <c r="J43" s="147">
        <v>34.539</v>
      </c>
      <c r="K43" s="32"/>
    </row>
    <row r="44" spans="1:11" s="33" customFormat="1" ht="11.25" customHeight="1">
      <c r="A44" s="35" t="s">
        <v>33</v>
      </c>
      <c r="B44" s="29"/>
      <c r="C44" s="30">
        <v>29562</v>
      </c>
      <c r="D44" s="30">
        <v>16277</v>
      </c>
      <c r="E44" s="30">
        <v>16920</v>
      </c>
      <c r="F44" s="31"/>
      <c r="G44" s="31"/>
      <c r="H44" s="147">
        <v>115.082</v>
      </c>
      <c r="I44" s="147">
        <v>45.526</v>
      </c>
      <c r="J44" s="147">
        <v>69.2</v>
      </c>
      <c r="K44" s="32"/>
    </row>
    <row r="45" spans="1:11" s="33" customFormat="1" ht="11.25" customHeight="1">
      <c r="A45" s="35" t="s">
        <v>34</v>
      </c>
      <c r="B45" s="29"/>
      <c r="C45" s="30">
        <v>13769</v>
      </c>
      <c r="D45" s="30">
        <v>7231</v>
      </c>
      <c r="E45" s="30">
        <v>11865</v>
      </c>
      <c r="F45" s="31"/>
      <c r="G45" s="31"/>
      <c r="H45" s="147">
        <v>42.409</v>
      </c>
      <c r="I45" s="147">
        <v>10.546</v>
      </c>
      <c r="J45" s="147">
        <v>36.799</v>
      </c>
      <c r="K45" s="32"/>
    </row>
    <row r="46" spans="1:11" s="33" customFormat="1" ht="11.25" customHeight="1">
      <c r="A46" s="35" t="s">
        <v>35</v>
      </c>
      <c r="B46" s="29"/>
      <c r="C46" s="30">
        <v>2591</v>
      </c>
      <c r="D46" s="30">
        <v>3061</v>
      </c>
      <c r="E46" s="30">
        <v>3058</v>
      </c>
      <c r="F46" s="31"/>
      <c r="G46" s="31"/>
      <c r="H46" s="147">
        <v>6.514</v>
      </c>
      <c r="I46" s="147">
        <v>4.774</v>
      </c>
      <c r="J46" s="147">
        <v>8.022</v>
      </c>
      <c r="K46" s="32"/>
    </row>
    <row r="47" spans="1:11" s="33" customFormat="1" ht="11.25" customHeight="1">
      <c r="A47" s="35" t="s">
        <v>36</v>
      </c>
      <c r="B47" s="29"/>
      <c r="C47" s="30">
        <v>1218</v>
      </c>
      <c r="D47" s="30">
        <v>1342</v>
      </c>
      <c r="E47" s="30">
        <v>1250</v>
      </c>
      <c r="F47" s="31"/>
      <c r="G47" s="31"/>
      <c r="H47" s="147">
        <v>3.199</v>
      </c>
      <c r="I47" s="147">
        <v>2.309</v>
      </c>
      <c r="J47" s="147">
        <v>2.92</v>
      </c>
      <c r="K47" s="32"/>
    </row>
    <row r="48" spans="1:11" s="33" customFormat="1" ht="11.25" customHeight="1">
      <c r="A48" s="35" t="s">
        <v>37</v>
      </c>
      <c r="B48" s="29"/>
      <c r="C48" s="30">
        <v>13500</v>
      </c>
      <c r="D48" s="30">
        <v>3755</v>
      </c>
      <c r="E48" s="30">
        <v>8313</v>
      </c>
      <c r="F48" s="31"/>
      <c r="G48" s="31"/>
      <c r="H48" s="147">
        <v>39.083</v>
      </c>
      <c r="I48" s="147">
        <v>4.138</v>
      </c>
      <c r="J48" s="147">
        <v>28.737</v>
      </c>
      <c r="K48" s="32"/>
    </row>
    <row r="49" spans="1:11" s="33" customFormat="1" ht="11.25" customHeight="1">
      <c r="A49" s="35" t="s">
        <v>38</v>
      </c>
      <c r="B49" s="29"/>
      <c r="C49" s="30">
        <v>18511</v>
      </c>
      <c r="D49" s="30">
        <v>5364</v>
      </c>
      <c r="E49" s="30">
        <v>13788</v>
      </c>
      <c r="F49" s="31"/>
      <c r="G49" s="31"/>
      <c r="H49" s="147">
        <v>56.344</v>
      </c>
      <c r="I49" s="147">
        <v>9.816</v>
      </c>
      <c r="J49" s="147">
        <v>41.865</v>
      </c>
      <c r="K49" s="32"/>
    </row>
    <row r="50" spans="1:11" s="42" customFormat="1" ht="11.25" customHeight="1">
      <c r="A50" s="43" t="s">
        <v>39</v>
      </c>
      <c r="B50" s="37"/>
      <c r="C50" s="38">
        <v>117261</v>
      </c>
      <c r="D50" s="38">
        <v>57928</v>
      </c>
      <c r="E50" s="38">
        <v>80583</v>
      </c>
      <c r="F50" s="39">
        <v>139.108893799199</v>
      </c>
      <c r="G50" s="40"/>
      <c r="H50" s="148">
        <v>385.86899999999997</v>
      </c>
      <c r="I50" s="149">
        <v>122.91900000000001</v>
      </c>
      <c r="J50" s="149">
        <v>266.506</v>
      </c>
      <c r="K50" s="41">
        <v>216.81432488061242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7242</v>
      </c>
      <c r="D52" s="38">
        <v>7242</v>
      </c>
      <c r="E52" s="38">
        <v>7242</v>
      </c>
      <c r="F52" s="39">
        <v>100</v>
      </c>
      <c r="G52" s="40"/>
      <c r="H52" s="148">
        <v>18.448</v>
      </c>
      <c r="I52" s="149">
        <v>18.448</v>
      </c>
      <c r="J52" s="149">
        <v>18.448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40463</v>
      </c>
      <c r="D54" s="30">
        <v>34448</v>
      </c>
      <c r="E54" s="30">
        <v>34500</v>
      </c>
      <c r="F54" s="31"/>
      <c r="G54" s="31"/>
      <c r="H54" s="147">
        <v>87.839</v>
      </c>
      <c r="I54" s="147">
        <v>81.748</v>
      </c>
      <c r="J54" s="147">
        <v>93.6</v>
      </c>
      <c r="K54" s="32"/>
    </row>
    <row r="55" spans="1:11" s="33" customFormat="1" ht="11.25" customHeight="1">
      <c r="A55" s="35" t="s">
        <v>42</v>
      </c>
      <c r="B55" s="29"/>
      <c r="C55" s="30">
        <v>78475</v>
      </c>
      <c r="D55" s="30">
        <v>68778</v>
      </c>
      <c r="E55" s="30">
        <v>68000</v>
      </c>
      <c r="F55" s="31"/>
      <c r="G55" s="31"/>
      <c r="H55" s="147">
        <v>172.784</v>
      </c>
      <c r="I55" s="147">
        <v>121.049</v>
      </c>
      <c r="J55" s="147">
        <v>149.6</v>
      </c>
      <c r="K55" s="32"/>
    </row>
    <row r="56" spans="1:11" s="33" customFormat="1" ht="11.25" customHeight="1">
      <c r="A56" s="35" t="s">
        <v>43</v>
      </c>
      <c r="B56" s="29"/>
      <c r="C56" s="30">
        <v>9730</v>
      </c>
      <c r="D56" s="30">
        <v>10512</v>
      </c>
      <c r="E56" s="30">
        <v>9720</v>
      </c>
      <c r="F56" s="31"/>
      <c r="G56" s="31"/>
      <c r="H56" s="147">
        <v>19.677</v>
      </c>
      <c r="I56" s="147">
        <v>22.06</v>
      </c>
      <c r="J56" s="147">
        <v>25.272</v>
      </c>
      <c r="K56" s="32"/>
    </row>
    <row r="57" spans="1:11" s="33" customFormat="1" ht="11.25" customHeight="1">
      <c r="A57" s="35" t="s">
        <v>44</v>
      </c>
      <c r="B57" s="29"/>
      <c r="C57" s="30">
        <v>7533</v>
      </c>
      <c r="D57" s="30">
        <v>5807</v>
      </c>
      <c r="E57" s="30">
        <v>5807</v>
      </c>
      <c r="F57" s="31"/>
      <c r="G57" s="31"/>
      <c r="H57" s="147">
        <v>24.196</v>
      </c>
      <c r="I57" s="147">
        <v>9.022</v>
      </c>
      <c r="J57" s="147">
        <v>14.675</v>
      </c>
      <c r="K57" s="32"/>
    </row>
    <row r="58" spans="1:11" s="33" customFormat="1" ht="11.25" customHeight="1">
      <c r="A58" s="35" t="s">
        <v>45</v>
      </c>
      <c r="B58" s="29"/>
      <c r="C58" s="30">
        <v>39634</v>
      </c>
      <c r="D58" s="30">
        <v>42504</v>
      </c>
      <c r="E58" s="30">
        <v>41817</v>
      </c>
      <c r="F58" s="31"/>
      <c r="G58" s="31"/>
      <c r="H58" s="147">
        <v>102.162</v>
      </c>
      <c r="I58" s="147">
        <v>31.743</v>
      </c>
      <c r="J58" s="147">
        <v>101.558</v>
      </c>
      <c r="K58" s="32"/>
    </row>
    <row r="59" spans="1:11" s="42" customFormat="1" ht="11.25" customHeight="1">
      <c r="A59" s="36" t="s">
        <v>46</v>
      </c>
      <c r="B59" s="37"/>
      <c r="C59" s="38">
        <v>175835</v>
      </c>
      <c r="D59" s="38">
        <v>162049</v>
      </c>
      <c r="E59" s="38">
        <v>159844</v>
      </c>
      <c r="F59" s="39">
        <v>98.63930045850329</v>
      </c>
      <c r="G59" s="40"/>
      <c r="H59" s="148">
        <v>406.658</v>
      </c>
      <c r="I59" s="149">
        <v>265.622</v>
      </c>
      <c r="J59" s="149">
        <v>384.705</v>
      </c>
      <c r="K59" s="41">
        <v>144.83175339392068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1922</v>
      </c>
      <c r="D61" s="30">
        <v>2000</v>
      </c>
      <c r="E61" s="30">
        <v>2300</v>
      </c>
      <c r="F61" s="31"/>
      <c r="G61" s="31"/>
      <c r="H61" s="147">
        <v>3.779</v>
      </c>
      <c r="I61" s="147">
        <v>3.74</v>
      </c>
      <c r="J61" s="147">
        <v>5.24</v>
      </c>
      <c r="K61" s="32"/>
    </row>
    <row r="62" spans="1:11" s="33" customFormat="1" ht="11.25" customHeight="1">
      <c r="A62" s="35" t="s">
        <v>48</v>
      </c>
      <c r="B62" s="29"/>
      <c r="C62" s="30">
        <v>1302</v>
      </c>
      <c r="D62" s="30">
        <v>1287</v>
      </c>
      <c r="E62" s="30">
        <v>1235</v>
      </c>
      <c r="F62" s="31"/>
      <c r="G62" s="31"/>
      <c r="H62" s="147">
        <v>1.348</v>
      </c>
      <c r="I62" s="147">
        <v>1.663</v>
      </c>
      <c r="J62" s="147">
        <v>2.083</v>
      </c>
      <c r="K62" s="32"/>
    </row>
    <row r="63" spans="1:11" s="33" customFormat="1" ht="11.25" customHeight="1">
      <c r="A63" s="35" t="s">
        <v>49</v>
      </c>
      <c r="B63" s="29"/>
      <c r="C63" s="30">
        <v>2033</v>
      </c>
      <c r="D63" s="30">
        <v>1842</v>
      </c>
      <c r="E63" s="30">
        <v>1839</v>
      </c>
      <c r="F63" s="31"/>
      <c r="G63" s="31"/>
      <c r="H63" s="147">
        <v>5.55</v>
      </c>
      <c r="I63" s="147">
        <v>3.212</v>
      </c>
      <c r="J63" s="147">
        <v>4.802</v>
      </c>
      <c r="K63" s="32"/>
    </row>
    <row r="64" spans="1:11" s="42" customFormat="1" ht="11.25" customHeight="1">
      <c r="A64" s="36" t="s">
        <v>50</v>
      </c>
      <c r="B64" s="37"/>
      <c r="C64" s="38">
        <v>5257</v>
      </c>
      <c r="D64" s="38">
        <v>5129</v>
      </c>
      <c r="E64" s="38">
        <v>5374</v>
      </c>
      <c r="F64" s="39">
        <v>104.77675960226165</v>
      </c>
      <c r="G64" s="40"/>
      <c r="H64" s="148">
        <v>10.677</v>
      </c>
      <c r="I64" s="149">
        <v>8.615</v>
      </c>
      <c r="J64" s="149">
        <v>12.125</v>
      </c>
      <c r="K64" s="41">
        <v>140.742890307603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15982</v>
      </c>
      <c r="D66" s="38">
        <v>14420</v>
      </c>
      <c r="E66" s="38">
        <v>14711</v>
      </c>
      <c r="F66" s="39">
        <v>102.01803051317614</v>
      </c>
      <c r="G66" s="40"/>
      <c r="H66" s="148">
        <v>20.936</v>
      </c>
      <c r="I66" s="149">
        <v>12.231</v>
      </c>
      <c r="J66" s="149">
        <v>25.186</v>
      </c>
      <c r="K66" s="41">
        <v>205.9193851688333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57780</v>
      </c>
      <c r="D68" s="30">
        <v>50500</v>
      </c>
      <c r="E68" s="30">
        <v>50000</v>
      </c>
      <c r="F68" s="31"/>
      <c r="G68" s="31"/>
      <c r="H68" s="147">
        <v>190.747</v>
      </c>
      <c r="I68" s="147">
        <v>64.5</v>
      </c>
      <c r="J68" s="147">
        <v>96</v>
      </c>
      <c r="K68" s="32"/>
    </row>
    <row r="69" spans="1:11" s="33" customFormat="1" ht="11.25" customHeight="1">
      <c r="A69" s="35" t="s">
        <v>53</v>
      </c>
      <c r="B69" s="29"/>
      <c r="C69" s="30">
        <v>6209</v>
      </c>
      <c r="D69" s="30">
        <v>5500</v>
      </c>
      <c r="E69" s="30">
        <v>6000</v>
      </c>
      <c r="F69" s="31"/>
      <c r="G69" s="31"/>
      <c r="H69" s="147">
        <v>14.198</v>
      </c>
      <c r="I69" s="147">
        <v>4</v>
      </c>
      <c r="J69" s="147">
        <v>8.9</v>
      </c>
      <c r="K69" s="32"/>
    </row>
    <row r="70" spans="1:11" s="42" customFormat="1" ht="11.25" customHeight="1">
      <c r="A70" s="36" t="s">
        <v>54</v>
      </c>
      <c r="B70" s="37"/>
      <c r="C70" s="38">
        <v>63989</v>
      </c>
      <c r="D70" s="38">
        <v>56000</v>
      </c>
      <c r="E70" s="38">
        <v>56000</v>
      </c>
      <c r="F70" s="39">
        <v>100</v>
      </c>
      <c r="G70" s="40"/>
      <c r="H70" s="148">
        <v>204.94500000000002</v>
      </c>
      <c r="I70" s="149">
        <v>68.5</v>
      </c>
      <c r="J70" s="149">
        <v>104.9</v>
      </c>
      <c r="K70" s="41">
        <v>153.13868613138686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4644</v>
      </c>
      <c r="D72" s="30">
        <v>2935</v>
      </c>
      <c r="E72" s="30">
        <v>2958</v>
      </c>
      <c r="F72" s="31"/>
      <c r="G72" s="31"/>
      <c r="H72" s="147">
        <v>7.531</v>
      </c>
      <c r="I72" s="147">
        <v>4.233</v>
      </c>
      <c r="J72" s="147">
        <v>4.236</v>
      </c>
      <c r="K72" s="32"/>
    </row>
    <row r="73" spans="1:11" s="33" customFormat="1" ht="11.25" customHeight="1">
      <c r="A73" s="35" t="s">
        <v>56</v>
      </c>
      <c r="B73" s="29"/>
      <c r="C73" s="30">
        <v>12274</v>
      </c>
      <c r="D73" s="30">
        <v>12954</v>
      </c>
      <c r="E73" s="30">
        <v>12350</v>
      </c>
      <c r="F73" s="31"/>
      <c r="G73" s="31"/>
      <c r="H73" s="147">
        <v>17.938</v>
      </c>
      <c r="I73" s="147">
        <v>18.926</v>
      </c>
      <c r="J73" s="147">
        <v>23.817</v>
      </c>
      <c r="K73" s="32"/>
    </row>
    <row r="74" spans="1:11" s="33" customFormat="1" ht="11.25" customHeight="1">
      <c r="A74" s="35" t="s">
        <v>57</v>
      </c>
      <c r="B74" s="29"/>
      <c r="C74" s="30">
        <v>27230</v>
      </c>
      <c r="D74" s="30">
        <v>27084</v>
      </c>
      <c r="E74" s="30">
        <v>26000</v>
      </c>
      <c r="F74" s="31"/>
      <c r="G74" s="31"/>
      <c r="H74" s="147">
        <v>122.535</v>
      </c>
      <c r="I74" s="147">
        <v>47.925</v>
      </c>
      <c r="J74" s="147">
        <v>65</v>
      </c>
      <c r="K74" s="32"/>
    </row>
    <row r="75" spans="1:11" s="33" customFormat="1" ht="11.25" customHeight="1">
      <c r="A75" s="35" t="s">
        <v>58</v>
      </c>
      <c r="B75" s="29"/>
      <c r="C75" s="30">
        <v>26224</v>
      </c>
      <c r="D75" s="30">
        <v>20461</v>
      </c>
      <c r="E75" s="30">
        <v>21306</v>
      </c>
      <c r="F75" s="31"/>
      <c r="G75" s="31"/>
      <c r="H75" s="147">
        <v>41.053</v>
      </c>
      <c r="I75" s="147">
        <v>32.208</v>
      </c>
      <c r="J75" s="147">
        <v>27.417</v>
      </c>
      <c r="K75" s="32"/>
    </row>
    <row r="76" spans="1:11" s="33" customFormat="1" ht="11.25" customHeight="1">
      <c r="A76" s="35" t="s">
        <v>59</v>
      </c>
      <c r="B76" s="29"/>
      <c r="C76" s="30">
        <v>2682</v>
      </c>
      <c r="D76" s="30">
        <v>2135</v>
      </c>
      <c r="E76" s="30">
        <v>2150</v>
      </c>
      <c r="F76" s="31"/>
      <c r="G76" s="31"/>
      <c r="H76" s="147">
        <v>4.899</v>
      </c>
      <c r="I76" s="147">
        <v>4.862</v>
      </c>
      <c r="J76" s="147">
        <v>4.862</v>
      </c>
      <c r="K76" s="32"/>
    </row>
    <row r="77" spans="1:11" s="33" customFormat="1" ht="11.25" customHeight="1">
      <c r="A77" s="35" t="s">
        <v>60</v>
      </c>
      <c r="B77" s="29"/>
      <c r="C77" s="30">
        <v>4954</v>
      </c>
      <c r="D77" s="30">
        <v>4535</v>
      </c>
      <c r="E77" s="30">
        <v>4465</v>
      </c>
      <c r="F77" s="31"/>
      <c r="G77" s="31"/>
      <c r="H77" s="147">
        <v>18.434</v>
      </c>
      <c r="I77" s="147">
        <v>4.86</v>
      </c>
      <c r="J77" s="147">
        <v>4.783</v>
      </c>
      <c r="K77" s="32"/>
    </row>
    <row r="78" spans="1:11" s="33" customFormat="1" ht="11.25" customHeight="1">
      <c r="A78" s="35" t="s">
        <v>61</v>
      </c>
      <c r="B78" s="29"/>
      <c r="C78" s="30">
        <v>9547</v>
      </c>
      <c r="D78" s="30">
        <v>8210</v>
      </c>
      <c r="E78" s="30">
        <v>8200</v>
      </c>
      <c r="F78" s="31"/>
      <c r="G78" s="31"/>
      <c r="H78" s="147">
        <v>17.316</v>
      </c>
      <c r="I78" s="147">
        <v>12.151</v>
      </c>
      <c r="J78" s="147">
        <v>13.12</v>
      </c>
      <c r="K78" s="32"/>
    </row>
    <row r="79" spans="1:11" s="33" customFormat="1" ht="11.25" customHeight="1">
      <c r="A79" s="35" t="s">
        <v>62</v>
      </c>
      <c r="B79" s="29"/>
      <c r="C79" s="30">
        <v>14707</v>
      </c>
      <c r="D79" s="30">
        <v>13795</v>
      </c>
      <c r="E79" s="30">
        <v>14000</v>
      </c>
      <c r="F79" s="31"/>
      <c r="G79" s="31"/>
      <c r="H79" s="147">
        <v>41.822</v>
      </c>
      <c r="I79" s="147">
        <v>30.349</v>
      </c>
      <c r="J79" s="147">
        <v>42</v>
      </c>
      <c r="K79" s="32"/>
    </row>
    <row r="80" spans="1:11" s="42" customFormat="1" ht="11.25" customHeight="1">
      <c r="A80" s="43" t="s">
        <v>63</v>
      </c>
      <c r="B80" s="37"/>
      <c r="C80" s="38">
        <v>102262</v>
      </c>
      <c r="D80" s="38">
        <v>92109</v>
      </c>
      <c r="E80" s="38">
        <v>91429</v>
      </c>
      <c r="F80" s="39">
        <v>99.2617442378052</v>
      </c>
      <c r="G80" s="40"/>
      <c r="H80" s="148">
        <v>271.528</v>
      </c>
      <c r="I80" s="149">
        <v>155.51399999999998</v>
      </c>
      <c r="J80" s="149">
        <v>185.23499999999999</v>
      </c>
      <c r="K80" s="41">
        <v>119.11146263358927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172</v>
      </c>
      <c r="D82" s="30">
        <v>172</v>
      </c>
      <c r="E82" s="30">
        <v>143</v>
      </c>
      <c r="F82" s="31"/>
      <c r="G82" s="31"/>
      <c r="H82" s="147">
        <v>0.138</v>
      </c>
      <c r="I82" s="147">
        <v>0.138</v>
      </c>
      <c r="J82" s="147">
        <v>0.109</v>
      </c>
      <c r="K82" s="32"/>
    </row>
    <row r="83" spans="1:11" s="33" customFormat="1" ht="11.25" customHeight="1">
      <c r="A83" s="35" t="s">
        <v>65</v>
      </c>
      <c r="B83" s="29"/>
      <c r="C83" s="30">
        <v>207</v>
      </c>
      <c r="D83" s="30">
        <v>205</v>
      </c>
      <c r="E83" s="30">
        <v>205</v>
      </c>
      <c r="F83" s="31"/>
      <c r="G83" s="31"/>
      <c r="H83" s="147">
        <v>0.153</v>
      </c>
      <c r="I83" s="147">
        <v>0.15</v>
      </c>
      <c r="J83" s="147">
        <v>0.15</v>
      </c>
      <c r="K83" s="32"/>
    </row>
    <row r="84" spans="1:11" s="42" customFormat="1" ht="11.25" customHeight="1">
      <c r="A84" s="36" t="s">
        <v>66</v>
      </c>
      <c r="B84" s="37"/>
      <c r="C84" s="38">
        <v>379</v>
      </c>
      <c r="D84" s="38">
        <v>377</v>
      </c>
      <c r="E84" s="38">
        <v>348</v>
      </c>
      <c r="F84" s="39">
        <v>92.3076923076923</v>
      </c>
      <c r="G84" s="40"/>
      <c r="H84" s="148">
        <v>0.29100000000000004</v>
      </c>
      <c r="I84" s="149">
        <v>0.28800000000000003</v>
      </c>
      <c r="J84" s="149">
        <v>0.259</v>
      </c>
      <c r="K84" s="41">
        <v>89.93055555555556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556500</v>
      </c>
      <c r="D87" s="53">
        <v>463245</v>
      </c>
      <c r="E87" s="53">
        <v>481791</v>
      </c>
      <c r="F87" s="54">
        <f>IF(D87&gt;0,100*E87/D87,0)</f>
        <v>104.00349706958521</v>
      </c>
      <c r="G87" s="40"/>
      <c r="H87" s="152">
        <v>1486.9479999999999</v>
      </c>
      <c r="I87" s="153">
        <v>811.15</v>
      </c>
      <c r="J87" s="153">
        <v>1186.492</v>
      </c>
      <c r="K87" s="54">
        <f>IF(I87&gt;0,100*J87/I87,0)</f>
        <v>146.27282253590582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2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="91" zoomScaleSheetLayoutView="91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307</v>
      </c>
      <c r="D7" s="21" t="s">
        <v>6</v>
      </c>
      <c r="E7" s="21">
        <v>3</v>
      </c>
      <c r="F7" s="22" t="str">
        <f>CONCATENATE(D6,"=100")</f>
        <v>2019=100</v>
      </c>
      <c r="G7" s="23"/>
      <c r="H7" s="20" t="s">
        <v>307</v>
      </c>
      <c r="I7" s="21" t="s">
        <v>6</v>
      </c>
      <c r="J7" s="21">
        <v>5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59</v>
      </c>
      <c r="D9" s="30">
        <v>60</v>
      </c>
      <c r="E9" s="30">
        <v>72</v>
      </c>
      <c r="F9" s="31"/>
      <c r="G9" s="31"/>
      <c r="H9" s="147">
        <v>0.174</v>
      </c>
      <c r="I9" s="147">
        <v>0.3</v>
      </c>
      <c r="J9" s="147">
        <v>0.295</v>
      </c>
      <c r="K9" s="32"/>
    </row>
    <row r="10" spans="1:11" s="33" customFormat="1" ht="11.25" customHeight="1">
      <c r="A10" s="35" t="s">
        <v>8</v>
      </c>
      <c r="B10" s="29"/>
      <c r="C10" s="30">
        <v>712</v>
      </c>
      <c r="D10" s="30">
        <v>453</v>
      </c>
      <c r="E10" s="30">
        <v>453</v>
      </c>
      <c r="F10" s="31"/>
      <c r="G10" s="31"/>
      <c r="H10" s="147">
        <v>1.104</v>
      </c>
      <c r="I10" s="147">
        <v>2.075</v>
      </c>
      <c r="J10" s="147">
        <v>1.676</v>
      </c>
      <c r="K10" s="32"/>
    </row>
    <row r="11" spans="1:11" s="33" customFormat="1" ht="11.25" customHeight="1">
      <c r="A11" s="28" t="s">
        <v>9</v>
      </c>
      <c r="B11" s="29"/>
      <c r="C11" s="30">
        <v>4183</v>
      </c>
      <c r="D11" s="30">
        <v>2600</v>
      </c>
      <c r="E11" s="30">
        <v>3500</v>
      </c>
      <c r="F11" s="31"/>
      <c r="G11" s="31"/>
      <c r="H11" s="147">
        <v>16.857</v>
      </c>
      <c r="I11" s="147">
        <v>10.478</v>
      </c>
      <c r="J11" s="147">
        <v>11.284</v>
      </c>
      <c r="K11" s="32"/>
    </row>
    <row r="12" spans="1:11" s="33" customFormat="1" ht="11.25" customHeight="1">
      <c r="A12" s="35" t="s">
        <v>10</v>
      </c>
      <c r="B12" s="29"/>
      <c r="C12" s="30">
        <v>5</v>
      </c>
      <c r="D12" s="30">
        <v>50</v>
      </c>
      <c r="E12" s="30">
        <v>50</v>
      </c>
      <c r="F12" s="31"/>
      <c r="G12" s="31"/>
      <c r="H12" s="147">
        <v>0.011</v>
      </c>
      <c r="I12" s="147">
        <v>0.194</v>
      </c>
      <c r="J12" s="147">
        <v>0.155</v>
      </c>
      <c r="K12" s="32"/>
    </row>
    <row r="13" spans="1:11" s="42" customFormat="1" ht="11.25" customHeight="1">
      <c r="A13" s="36" t="s">
        <v>11</v>
      </c>
      <c r="B13" s="37"/>
      <c r="C13" s="38">
        <v>4959</v>
      </c>
      <c r="D13" s="38">
        <v>3163</v>
      </c>
      <c r="E13" s="38">
        <v>4075</v>
      </c>
      <c r="F13" s="39">
        <v>128.83338602592477</v>
      </c>
      <c r="G13" s="40"/>
      <c r="H13" s="148">
        <v>18.145999999999997</v>
      </c>
      <c r="I13" s="149">
        <v>13.047</v>
      </c>
      <c r="J13" s="149">
        <v>13.41</v>
      </c>
      <c r="K13" s="41">
        <v>102.78224879282594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53</v>
      </c>
      <c r="D17" s="38">
        <v>53</v>
      </c>
      <c r="E17" s="38">
        <v>42</v>
      </c>
      <c r="F17" s="39">
        <v>79.24528301886792</v>
      </c>
      <c r="G17" s="40"/>
      <c r="H17" s="148">
        <v>0.056</v>
      </c>
      <c r="I17" s="149">
        <v>0.084</v>
      </c>
      <c r="J17" s="149">
        <v>0.044</v>
      </c>
      <c r="K17" s="41">
        <v>52.38095238095237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60</v>
      </c>
      <c r="D19" s="30">
        <v>101</v>
      </c>
      <c r="E19" s="30">
        <v>101</v>
      </c>
      <c r="F19" s="31"/>
      <c r="G19" s="31"/>
      <c r="H19" s="147">
        <v>0.24</v>
      </c>
      <c r="I19" s="147">
        <v>0.556</v>
      </c>
      <c r="J19" s="147">
        <v>0.435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60</v>
      </c>
      <c r="D22" s="38">
        <v>101</v>
      </c>
      <c r="E22" s="38">
        <v>101</v>
      </c>
      <c r="F22" s="39">
        <v>100</v>
      </c>
      <c r="G22" s="40"/>
      <c r="H22" s="148">
        <v>0.24</v>
      </c>
      <c r="I22" s="149">
        <v>0.556</v>
      </c>
      <c r="J22" s="149">
        <v>0.435</v>
      </c>
      <c r="K22" s="41">
        <v>78.23741007194243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66</v>
      </c>
      <c r="D24" s="38">
        <v>98</v>
      </c>
      <c r="E24" s="38">
        <v>37</v>
      </c>
      <c r="F24" s="39">
        <v>37.755102040816325</v>
      </c>
      <c r="G24" s="40"/>
      <c r="H24" s="148">
        <v>0.184</v>
      </c>
      <c r="I24" s="149">
        <v>0.304</v>
      </c>
      <c r="J24" s="149">
        <v>0.137</v>
      </c>
      <c r="K24" s="41">
        <v>45.06578947368421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166</v>
      </c>
      <c r="D26" s="38">
        <v>100</v>
      </c>
      <c r="E26" s="38">
        <v>100</v>
      </c>
      <c r="F26" s="39">
        <v>100</v>
      </c>
      <c r="G26" s="40"/>
      <c r="H26" s="148">
        <v>0.711</v>
      </c>
      <c r="I26" s="149">
        <v>0.35</v>
      </c>
      <c r="J26" s="149">
        <v>0.42</v>
      </c>
      <c r="K26" s="41">
        <v>120.00000000000001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562</v>
      </c>
      <c r="D28" s="30">
        <v>868</v>
      </c>
      <c r="E28" s="30">
        <v>600</v>
      </c>
      <c r="F28" s="31"/>
      <c r="G28" s="31"/>
      <c r="H28" s="147">
        <v>1.602</v>
      </c>
      <c r="I28" s="147">
        <v>1.986</v>
      </c>
      <c r="J28" s="147">
        <v>2.22</v>
      </c>
      <c r="K28" s="32"/>
    </row>
    <row r="29" spans="1:11" s="33" customFormat="1" ht="11.25" customHeight="1">
      <c r="A29" s="35" t="s">
        <v>21</v>
      </c>
      <c r="B29" s="29"/>
      <c r="C29" s="30">
        <v>9414</v>
      </c>
      <c r="D29" s="30">
        <v>9020</v>
      </c>
      <c r="E29" s="30">
        <v>9100</v>
      </c>
      <c r="F29" s="31"/>
      <c r="G29" s="31"/>
      <c r="H29" s="147">
        <v>18.397</v>
      </c>
      <c r="I29" s="147">
        <v>22.471</v>
      </c>
      <c r="J29" s="147">
        <v>29.249</v>
      </c>
      <c r="K29" s="32"/>
    </row>
    <row r="30" spans="1:11" s="33" customFormat="1" ht="11.25" customHeight="1">
      <c r="A30" s="35" t="s">
        <v>22</v>
      </c>
      <c r="B30" s="29"/>
      <c r="C30" s="30">
        <v>4604</v>
      </c>
      <c r="D30" s="30">
        <v>3589</v>
      </c>
      <c r="E30" s="30">
        <v>3600</v>
      </c>
      <c r="F30" s="31"/>
      <c r="G30" s="31"/>
      <c r="H30" s="147">
        <v>10.074</v>
      </c>
      <c r="I30" s="147">
        <v>5.877</v>
      </c>
      <c r="J30" s="147">
        <v>5.904</v>
      </c>
      <c r="K30" s="32"/>
    </row>
    <row r="31" spans="1:11" s="42" customFormat="1" ht="11.25" customHeight="1">
      <c r="A31" s="43" t="s">
        <v>23</v>
      </c>
      <c r="B31" s="37"/>
      <c r="C31" s="38">
        <v>14580</v>
      </c>
      <c r="D31" s="38">
        <v>13477</v>
      </c>
      <c r="E31" s="38">
        <v>13300</v>
      </c>
      <c r="F31" s="39">
        <v>98.68665133189879</v>
      </c>
      <c r="G31" s="40"/>
      <c r="H31" s="148">
        <v>30.073</v>
      </c>
      <c r="I31" s="149">
        <v>30.334</v>
      </c>
      <c r="J31" s="149">
        <v>37.373</v>
      </c>
      <c r="K31" s="41">
        <v>123.20498450583503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27</v>
      </c>
      <c r="D33" s="30">
        <v>23</v>
      </c>
      <c r="E33" s="30">
        <v>30</v>
      </c>
      <c r="F33" s="31"/>
      <c r="G33" s="31"/>
      <c r="H33" s="147">
        <v>0.086</v>
      </c>
      <c r="I33" s="147">
        <v>0.075</v>
      </c>
      <c r="J33" s="147">
        <v>0.09</v>
      </c>
      <c r="K33" s="32"/>
    </row>
    <row r="34" spans="1:11" s="33" customFormat="1" ht="11.25" customHeight="1">
      <c r="A34" s="35" t="s">
        <v>25</v>
      </c>
      <c r="B34" s="29"/>
      <c r="C34" s="30">
        <v>638</v>
      </c>
      <c r="D34" s="30">
        <v>500</v>
      </c>
      <c r="E34" s="30">
        <v>540</v>
      </c>
      <c r="F34" s="31"/>
      <c r="G34" s="31"/>
      <c r="H34" s="147">
        <v>1.784</v>
      </c>
      <c r="I34" s="147">
        <v>1.2</v>
      </c>
      <c r="J34" s="147">
        <v>2</v>
      </c>
      <c r="K34" s="32"/>
    </row>
    <row r="35" spans="1:11" s="33" customFormat="1" ht="11.25" customHeight="1">
      <c r="A35" s="35" t="s">
        <v>26</v>
      </c>
      <c r="B35" s="29"/>
      <c r="C35" s="30">
        <v>670</v>
      </c>
      <c r="D35" s="30">
        <v>700</v>
      </c>
      <c r="E35" s="30">
        <v>600</v>
      </c>
      <c r="F35" s="31"/>
      <c r="G35" s="31"/>
      <c r="H35" s="147">
        <v>2.121</v>
      </c>
      <c r="I35" s="147">
        <v>1.1</v>
      </c>
      <c r="J35" s="147">
        <v>1.8</v>
      </c>
      <c r="K35" s="32"/>
    </row>
    <row r="36" spans="1:11" s="33" customFormat="1" ht="11.25" customHeight="1">
      <c r="A36" s="35" t="s">
        <v>27</v>
      </c>
      <c r="B36" s="29"/>
      <c r="C36" s="30">
        <v>3</v>
      </c>
      <c r="D36" s="30">
        <v>3</v>
      </c>
      <c r="E36" s="30">
        <v>6</v>
      </c>
      <c r="F36" s="31"/>
      <c r="G36" s="31"/>
      <c r="H36" s="147">
        <v>0.006</v>
      </c>
      <c r="I36" s="147">
        <v>0.004</v>
      </c>
      <c r="J36" s="147">
        <v>0.01</v>
      </c>
      <c r="K36" s="32"/>
    </row>
    <row r="37" spans="1:11" s="42" customFormat="1" ht="11.25" customHeight="1">
      <c r="A37" s="36" t="s">
        <v>28</v>
      </c>
      <c r="B37" s="37"/>
      <c r="C37" s="38">
        <v>1338</v>
      </c>
      <c r="D37" s="38">
        <v>1226</v>
      </c>
      <c r="E37" s="38">
        <v>1176</v>
      </c>
      <c r="F37" s="39">
        <v>95.92169657422512</v>
      </c>
      <c r="G37" s="40"/>
      <c r="H37" s="148">
        <v>3.997</v>
      </c>
      <c r="I37" s="149">
        <v>2.379</v>
      </c>
      <c r="J37" s="149">
        <v>3.8999999999999995</v>
      </c>
      <c r="K37" s="41">
        <v>163.93442622950818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>
        <v>0.004</v>
      </c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12339</v>
      </c>
      <c r="D41" s="30">
        <v>12596</v>
      </c>
      <c r="E41" s="30">
        <v>13543</v>
      </c>
      <c r="F41" s="31"/>
      <c r="G41" s="31"/>
      <c r="H41" s="147">
        <v>31.613</v>
      </c>
      <c r="I41" s="147">
        <v>11.097</v>
      </c>
      <c r="J41" s="147">
        <v>38.712</v>
      </c>
      <c r="K41" s="32"/>
    </row>
    <row r="42" spans="1:11" s="33" customFormat="1" ht="11.25" customHeight="1">
      <c r="A42" s="35" t="s">
        <v>31</v>
      </c>
      <c r="B42" s="29"/>
      <c r="C42" s="30">
        <v>5349</v>
      </c>
      <c r="D42" s="30">
        <v>5771</v>
      </c>
      <c r="E42" s="30">
        <v>5771</v>
      </c>
      <c r="F42" s="31"/>
      <c r="G42" s="31"/>
      <c r="H42" s="147">
        <v>17.283</v>
      </c>
      <c r="I42" s="147">
        <v>15.751</v>
      </c>
      <c r="J42" s="147">
        <v>20.015</v>
      </c>
      <c r="K42" s="32"/>
    </row>
    <row r="43" spans="1:11" s="33" customFormat="1" ht="11.25" customHeight="1">
      <c r="A43" s="35" t="s">
        <v>32</v>
      </c>
      <c r="B43" s="29"/>
      <c r="C43" s="30">
        <v>9558</v>
      </c>
      <c r="D43" s="30">
        <v>11408</v>
      </c>
      <c r="E43" s="30">
        <v>11033</v>
      </c>
      <c r="F43" s="31"/>
      <c r="G43" s="31"/>
      <c r="H43" s="147">
        <v>24.521</v>
      </c>
      <c r="I43" s="147">
        <v>16.3</v>
      </c>
      <c r="J43" s="147">
        <v>24.041</v>
      </c>
      <c r="K43" s="32"/>
    </row>
    <row r="44" spans="1:11" s="33" customFormat="1" ht="11.25" customHeight="1">
      <c r="A44" s="35" t="s">
        <v>33</v>
      </c>
      <c r="B44" s="29"/>
      <c r="C44" s="30">
        <v>15410</v>
      </c>
      <c r="D44" s="30">
        <v>15616</v>
      </c>
      <c r="E44" s="30">
        <v>15620</v>
      </c>
      <c r="F44" s="31"/>
      <c r="G44" s="31"/>
      <c r="H44" s="147">
        <v>53.135</v>
      </c>
      <c r="I44" s="147">
        <v>40.093</v>
      </c>
      <c r="J44" s="147">
        <v>55.239</v>
      </c>
      <c r="K44" s="32"/>
    </row>
    <row r="45" spans="1:11" s="33" customFormat="1" ht="11.25" customHeight="1">
      <c r="A45" s="35" t="s">
        <v>34</v>
      </c>
      <c r="B45" s="29"/>
      <c r="C45" s="30">
        <v>9187</v>
      </c>
      <c r="D45" s="30">
        <v>8661</v>
      </c>
      <c r="E45" s="30">
        <v>9092</v>
      </c>
      <c r="F45" s="31"/>
      <c r="G45" s="31"/>
      <c r="H45" s="147">
        <v>25.526</v>
      </c>
      <c r="I45" s="147">
        <v>8.999</v>
      </c>
      <c r="J45" s="147">
        <v>25.867</v>
      </c>
      <c r="K45" s="32"/>
    </row>
    <row r="46" spans="1:11" s="33" customFormat="1" ht="11.25" customHeight="1">
      <c r="A46" s="35" t="s">
        <v>35</v>
      </c>
      <c r="B46" s="29"/>
      <c r="C46" s="30">
        <v>11370</v>
      </c>
      <c r="D46" s="30">
        <v>11869</v>
      </c>
      <c r="E46" s="30">
        <v>11861</v>
      </c>
      <c r="F46" s="31"/>
      <c r="G46" s="31"/>
      <c r="H46" s="147">
        <v>32.067</v>
      </c>
      <c r="I46" s="147">
        <v>20.722</v>
      </c>
      <c r="J46" s="147">
        <v>33.439</v>
      </c>
      <c r="K46" s="32"/>
    </row>
    <row r="47" spans="1:11" s="33" customFormat="1" ht="11.25" customHeight="1">
      <c r="A47" s="35" t="s">
        <v>36</v>
      </c>
      <c r="B47" s="29"/>
      <c r="C47" s="30">
        <v>18526</v>
      </c>
      <c r="D47" s="30">
        <v>18761</v>
      </c>
      <c r="E47" s="30">
        <v>20250</v>
      </c>
      <c r="F47" s="31"/>
      <c r="G47" s="31"/>
      <c r="H47" s="147">
        <v>65.903</v>
      </c>
      <c r="I47" s="147">
        <v>46.461</v>
      </c>
      <c r="J47" s="147">
        <v>71.075</v>
      </c>
      <c r="K47" s="32"/>
    </row>
    <row r="48" spans="1:11" s="33" customFormat="1" ht="11.25" customHeight="1">
      <c r="A48" s="35" t="s">
        <v>37</v>
      </c>
      <c r="B48" s="29"/>
      <c r="C48" s="30">
        <v>9088</v>
      </c>
      <c r="D48" s="30">
        <v>7886</v>
      </c>
      <c r="E48" s="30">
        <v>7822</v>
      </c>
      <c r="F48" s="31"/>
      <c r="G48" s="31"/>
      <c r="H48" s="147">
        <v>29.423</v>
      </c>
      <c r="I48" s="147">
        <v>8.722</v>
      </c>
      <c r="J48" s="147">
        <v>32</v>
      </c>
      <c r="K48" s="32"/>
    </row>
    <row r="49" spans="1:11" s="33" customFormat="1" ht="11.25" customHeight="1">
      <c r="A49" s="35" t="s">
        <v>38</v>
      </c>
      <c r="B49" s="29"/>
      <c r="C49" s="30">
        <v>3866</v>
      </c>
      <c r="D49" s="30">
        <v>4633</v>
      </c>
      <c r="E49" s="30">
        <v>5436</v>
      </c>
      <c r="F49" s="31"/>
      <c r="G49" s="31"/>
      <c r="H49" s="147">
        <v>12.822</v>
      </c>
      <c r="I49" s="147">
        <v>8.453</v>
      </c>
      <c r="J49" s="147">
        <v>19.007</v>
      </c>
      <c r="K49" s="32"/>
    </row>
    <row r="50" spans="1:11" s="42" customFormat="1" ht="11.25" customHeight="1">
      <c r="A50" s="43" t="s">
        <v>39</v>
      </c>
      <c r="B50" s="37"/>
      <c r="C50" s="38">
        <v>94693</v>
      </c>
      <c r="D50" s="38">
        <v>97201</v>
      </c>
      <c r="E50" s="38">
        <v>100428</v>
      </c>
      <c r="F50" s="39">
        <v>103.3199246921328</v>
      </c>
      <c r="G50" s="40"/>
      <c r="H50" s="148">
        <v>292.293</v>
      </c>
      <c r="I50" s="149">
        <v>176.598</v>
      </c>
      <c r="J50" s="149">
        <v>319.395</v>
      </c>
      <c r="K50" s="41">
        <v>180.85991913838208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885</v>
      </c>
      <c r="D52" s="38">
        <v>885</v>
      </c>
      <c r="E52" s="38">
        <v>885</v>
      </c>
      <c r="F52" s="39">
        <v>100</v>
      </c>
      <c r="G52" s="40"/>
      <c r="H52" s="148">
        <v>2.264</v>
      </c>
      <c r="I52" s="149">
        <v>2.264</v>
      </c>
      <c r="J52" s="149">
        <v>2.264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2669</v>
      </c>
      <c r="D54" s="30">
        <v>2874</v>
      </c>
      <c r="E54" s="30">
        <v>2800</v>
      </c>
      <c r="F54" s="31"/>
      <c r="G54" s="31"/>
      <c r="H54" s="147">
        <v>3.891</v>
      </c>
      <c r="I54" s="147">
        <v>4.502</v>
      </c>
      <c r="J54" s="147">
        <v>5.03</v>
      </c>
      <c r="K54" s="32"/>
    </row>
    <row r="55" spans="1:11" s="33" customFormat="1" ht="11.25" customHeight="1">
      <c r="A55" s="35" t="s">
        <v>42</v>
      </c>
      <c r="B55" s="29"/>
      <c r="C55" s="30">
        <v>1680</v>
      </c>
      <c r="D55" s="30">
        <v>1808</v>
      </c>
      <c r="E55" s="30">
        <v>1800</v>
      </c>
      <c r="F55" s="31"/>
      <c r="G55" s="31"/>
      <c r="H55" s="147">
        <v>2.716</v>
      </c>
      <c r="I55" s="147">
        <v>2.17</v>
      </c>
      <c r="J55" s="147">
        <v>3.6</v>
      </c>
      <c r="K55" s="32"/>
    </row>
    <row r="56" spans="1:11" s="33" customFormat="1" ht="11.25" customHeight="1">
      <c r="A56" s="35" t="s">
        <v>43</v>
      </c>
      <c r="B56" s="29"/>
      <c r="C56" s="30">
        <v>967</v>
      </c>
      <c r="D56" s="30">
        <v>671</v>
      </c>
      <c r="E56" s="30">
        <v>945</v>
      </c>
      <c r="F56" s="31"/>
      <c r="G56" s="31"/>
      <c r="H56" s="147">
        <v>2.421</v>
      </c>
      <c r="I56" s="147">
        <v>1.26</v>
      </c>
      <c r="J56" s="147">
        <v>2.36</v>
      </c>
      <c r="K56" s="32"/>
    </row>
    <row r="57" spans="1:11" s="33" customFormat="1" ht="11.25" customHeight="1">
      <c r="A57" s="35" t="s">
        <v>44</v>
      </c>
      <c r="B57" s="29"/>
      <c r="C57" s="30">
        <v>4202</v>
      </c>
      <c r="D57" s="30">
        <v>3690</v>
      </c>
      <c r="E57" s="30">
        <v>3690</v>
      </c>
      <c r="F57" s="31"/>
      <c r="G57" s="31"/>
      <c r="H57" s="147">
        <v>11.809</v>
      </c>
      <c r="I57" s="147">
        <v>3.7</v>
      </c>
      <c r="J57" s="147">
        <v>9.229</v>
      </c>
      <c r="K57" s="32"/>
    </row>
    <row r="58" spans="1:11" s="33" customFormat="1" ht="11.25" customHeight="1">
      <c r="A58" s="35" t="s">
        <v>45</v>
      </c>
      <c r="B58" s="29"/>
      <c r="C58" s="30">
        <v>7634</v>
      </c>
      <c r="D58" s="30">
        <v>8683</v>
      </c>
      <c r="E58" s="30">
        <v>8131</v>
      </c>
      <c r="F58" s="31"/>
      <c r="G58" s="31"/>
      <c r="H58" s="147">
        <v>16.174</v>
      </c>
      <c r="I58" s="147">
        <v>6.822</v>
      </c>
      <c r="J58" s="147">
        <v>16.675</v>
      </c>
      <c r="K58" s="32"/>
    </row>
    <row r="59" spans="1:11" s="42" customFormat="1" ht="11.25" customHeight="1">
      <c r="A59" s="36" t="s">
        <v>46</v>
      </c>
      <c r="B59" s="37"/>
      <c r="C59" s="38">
        <v>17152</v>
      </c>
      <c r="D59" s="38">
        <v>17726</v>
      </c>
      <c r="E59" s="38">
        <v>17366</v>
      </c>
      <c r="F59" s="39">
        <v>97.96908495994585</v>
      </c>
      <c r="G59" s="40"/>
      <c r="H59" s="148">
        <v>37.010999999999996</v>
      </c>
      <c r="I59" s="149">
        <v>18.454</v>
      </c>
      <c r="J59" s="149">
        <v>36.894000000000005</v>
      </c>
      <c r="K59" s="41">
        <v>199.9241356887396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109</v>
      </c>
      <c r="D61" s="30">
        <v>75</v>
      </c>
      <c r="E61" s="30">
        <v>80</v>
      </c>
      <c r="F61" s="31"/>
      <c r="G61" s="31"/>
      <c r="H61" s="147">
        <v>0.078</v>
      </c>
      <c r="I61" s="147">
        <v>0.041</v>
      </c>
      <c r="J61" s="147">
        <v>0.052</v>
      </c>
      <c r="K61" s="32"/>
    </row>
    <row r="62" spans="1:11" s="33" customFormat="1" ht="11.25" customHeight="1">
      <c r="A62" s="35" t="s">
        <v>48</v>
      </c>
      <c r="B62" s="29"/>
      <c r="C62" s="30">
        <v>422</v>
      </c>
      <c r="D62" s="30">
        <v>387</v>
      </c>
      <c r="E62" s="30">
        <v>363</v>
      </c>
      <c r="F62" s="31"/>
      <c r="G62" s="31"/>
      <c r="H62" s="147">
        <v>0.402</v>
      </c>
      <c r="I62" s="147">
        <v>0.368</v>
      </c>
      <c r="J62" s="147">
        <v>0.456</v>
      </c>
      <c r="K62" s="32"/>
    </row>
    <row r="63" spans="1:11" s="33" customFormat="1" ht="11.25" customHeight="1">
      <c r="A63" s="35" t="s">
        <v>49</v>
      </c>
      <c r="B63" s="29"/>
      <c r="C63" s="30">
        <v>73</v>
      </c>
      <c r="D63" s="30">
        <v>80</v>
      </c>
      <c r="E63" s="30">
        <v>80</v>
      </c>
      <c r="F63" s="31"/>
      <c r="G63" s="31"/>
      <c r="H63" s="147">
        <v>0.15</v>
      </c>
      <c r="I63" s="147">
        <v>0.12</v>
      </c>
      <c r="J63" s="147">
        <v>0.248</v>
      </c>
      <c r="K63" s="32"/>
    </row>
    <row r="64" spans="1:11" s="42" customFormat="1" ht="11.25" customHeight="1">
      <c r="A64" s="36" t="s">
        <v>50</v>
      </c>
      <c r="B64" s="37"/>
      <c r="C64" s="38">
        <v>604</v>
      </c>
      <c r="D64" s="38">
        <v>542</v>
      </c>
      <c r="E64" s="38">
        <v>523</v>
      </c>
      <c r="F64" s="39">
        <v>96.49446494464945</v>
      </c>
      <c r="G64" s="40"/>
      <c r="H64" s="148">
        <v>0.63</v>
      </c>
      <c r="I64" s="149">
        <v>0.5289999999999999</v>
      </c>
      <c r="J64" s="149">
        <v>0.756</v>
      </c>
      <c r="K64" s="41">
        <v>142.91115311909263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258</v>
      </c>
      <c r="D66" s="38">
        <v>123</v>
      </c>
      <c r="E66" s="38">
        <v>133</v>
      </c>
      <c r="F66" s="39">
        <v>108.130081300813</v>
      </c>
      <c r="G66" s="40"/>
      <c r="H66" s="148">
        <v>0.125</v>
      </c>
      <c r="I66" s="149">
        <v>0.282</v>
      </c>
      <c r="J66" s="149">
        <v>0.086</v>
      </c>
      <c r="K66" s="41">
        <v>30.49645390070922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83</v>
      </c>
      <c r="D68" s="30">
        <v>50</v>
      </c>
      <c r="E68" s="30">
        <v>100</v>
      </c>
      <c r="F68" s="31"/>
      <c r="G68" s="31"/>
      <c r="H68" s="147">
        <v>0.149</v>
      </c>
      <c r="I68" s="147">
        <v>0.05</v>
      </c>
      <c r="J68" s="147">
        <v>0.115</v>
      </c>
      <c r="K68" s="32"/>
    </row>
    <row r="69" spans="1:11" s="33" customFormat="1" ht="11.25" customHeight="1">
      <c r="A69" s="35" t="s">
        <v>53</v>
      </c>
      <c r="B69" s="29"/>
      <c r="C69" s="30">
        <v>50</v>
      </c>
      <c r="D69" s="30">
        <v>50</v>
      </c>
      <c r="E69" s="30">
        <v>50</v>
      </c>
      <c r="F69" s="31"/>
      <c r="G69" s="31"/>
      <c r="H69" s="147">
        <v>0.09</v>
      </c>
      <c r="I69" s="147">
        <v>0.05</v>
      </c>
      <c r="J69" s="147">
        <v>0.057</v>
      </c>
      <c r="K69" s="32"/>
    </row>
    <row r="70" spans="1:11" s="42" customFormat="1" ht="11.25" customHeight="1">
      <c r="A70" s="36" t="s">
        <v>54</v>
      </c>
      <c r="B70" s="37"/>
      <c r="C70" s="38">
        <v>133</v>
      </c>
      <c r="D70" s="38">
        <v>100</v>
      </c>
      <c r="E70" s="38">
        <v>150</v>
      </c>
      <c r="F70" s="39">
        <v>150</v>
      </c>
      <c r="G70" s="40"/>
      <c r="H70" s="148">
        <v>0.239</v>
      </c>
      <c r="I70" s="149">
        <v>0.1</v>
      </c>
      <c r="J70" s="149">
        <v>0.17200000000000001</v>
      </c>
      <c r="K70" s="41">
        <v>172.00000000000003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163</v>
      </c>
      <c r="D72" s="30">
        <v>193</v>
      </c>
      <c r="E72" s="30">
        <v>193</v>
      </c>
      <c r="F72" s="31"/>
      <c r="G72" s="31"/>
      <c r="H72" s="147">
        <v>0.261</v>
      </c>
      <c r="I72" s="147">
        <v>0.314</v>
      </c>
      <c r="J72" s="147">
        <v>0.314</v>
      </c>
      <c r="K72" s="32"/>
    </row>
    <row r="73" spans="1:11" s="33" customFormat="1" ht="11.25" customHeight="1">
      <c r="A73" s="35" t="s">
        <v>56</v>
      </c>
      <c r="B73" s="29"/>
      <c r="C73" s="30">
        <v>11</v>
      </c>
      <c r="D73" s="30">
        <v>5</v>
      </c>
      <c r="E73" s="30">
        <v>5</v>
      </c>
      <c r="F73" s="31"/>
      <c r="G73" s="31"/>
      <c r="H73" s="147">
        <v>0.022</v>
      </c>
      <c r="I73" s="147">
        <v>0.01</v>
      </c>
      <c r="J73" s="147">
        <v>0.01</v>
      </c>
      <c r="K73" s="32"/>
    </row>
    <row r="74" spans="1:11" s="33" customFormat="1" ht="11.25" customHeight="1">
      <c r="A74" s="35" t="s">
        <v>57</v>
      </c>
      <c r="B74" s="29"/>
      <c r="C74" s="30">
        <v>430</v>
      </c>
      <c r="D74" s="30">
        <v>331</v>
      </c>
      <c r="E74" s="30">
        <v>400</v>
      </c>
      <c r="F74" s="31"/>
      <c r="G74" s="31"/>
      <c r="H74" s="147">
        <v>1.29</v>
      </c>
      <c r="I74" s="147">
        <v>0.397</v>
      </c>
      <c r="J74" s="147">
        <v>0.7</v>
      </c>
      <c r="K74" s="32"/>
    </row>
    <row r="75" spans="1:11" s="33" customFormat="1" ht="11.25" customHeight="1">
      <c r="A75" s="35" t="s">
        <v>58</v>
      </c>
      <c r="B75" s="29"/>
      <c r="C75" s="30">
        <v>468</v>
      </c>
      <c r="D75" s="30">
        <v>439</v>
      </c>
      <c r="E75" s="30">
        <v>439</v>
      </c>
      <c r="F75" s="31"/>
      <c r="G75" s="31"/>
      <c r="H75" s="147">
        <v>0.662</v>
      </c>
      <c r="I75" s="147">
        <v>0.622</v>
      </c>
      <c r="J75" s="147">
        <v>0.54</v>
      </c>
      <c r="K75" s="32"/>
    </row>
    <row r="76" spans="1:11" s="33" customFormat="1" ht="11.25" customHeight="1">
      <c r="A76" s="35" t="s">
        <v>59</v>
      </c>
      <c r="B76" s="29"/>
      <c r="C76" s="30">
        <v>14</v>
      </c>
      <c r="D76" s="30">
        <v>7</v>
      </c>
      <c r="E76" s="30">
        <v>7</v>
      </c>
      <c r="F76" s="31"/>
      <c r="G76" s="31"/>
      <c r="H76" s="147">
        <v>0.025</v>
      </c>
      <c r="I76" s="147">
        <v>0.009</v>
      </c>
      <c r="J76" s="147">
        <v>0.009</v>
      </c>
      <c r="K76" s="32"/>
    </row>
    <row r="77" spans="1:11" s="33" customFormat="1" ht="11.25" customHeight="1">
      <c r="A77" s="35" t="s">
        <v>60</v>
      </c>
      <c r="B77" s="29"/>
      <c r="C77" s="30">
        <v>64</v>
      </c>
      <c r="D77" s="30">
        <v>5</v>
      </c>
      <c r="E77" s="30">
        <v>54</v>
      </c>
      <c r="F77" s="31"/>
      <c r="G77" s="31"/>
      <c r="H77" s="147">
        <v>0.128</v>
      </c>
      <c r="I77" s="147">
        <v>0.005</v>
      </c>
      <c r="J77" s="147">
        <v>0.054</v>
      </c>
      <c r="K77" s="32"/>
    </row>
    <row r="78" spans="1:11" s="33" customFormat="1" ht="11.25" customHeight="1">
      <c r="A78" s="35" t="s">
        <v>61</v>
      </c>
      <c r="B78" s="29"/>
      <c r="C78" s="30">
        <v>1</v>
      </c>
      <c r="D78" s="30"/>
      <c r="E78" s="30"/>
      <c r="F78" s="31"/>
      <c r="G78" s="31"/>
      <c r="H78" s="147">
        <v>0.001</v>
      </c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/>
      <c r="I79" s="147"/>
      <c r="J79" s="147"/>
      <c r="K79" s="32"/>
    </row>
    <row r="80" spans="1:11" s="42" customFormat="1" ht="11.25" customHeight="1">
      <c r="A80" s="43" t="s">
        <v>63</v>
      </c>
      <c r="B80" s="37"/>
      <c r="C80" s="38">
        <v>1151</v>
      </c>
      <c r="D80" s="38">
        <v>980</v>
      </c>
      <c r="E80" s="38">
        <v>1098</v>
      </c>
      <c r="F80" s="39">
        <v>112.04081632653062</v>
      </c>
      <c r="G80" s="40"/>
      <c r="H80" s="148">
        <v>2.389</v>
      </c>
      <c r="I80" s="149">
        <v>1.3569999999999998</v>
      </c>
      <c r="J80" s="149">
        <v>1.627</v>
      </c>
      <c r="K80" s="41">
        <v>119.89683124539427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86</v>
      </c>
      <c r="D82" s="30">
        <v>86</v>
      </c>
      <c r="E82" s="30">
        <v>75</v>
      </c>
      <c r="F82" s="31"/>
      <c r="G82" s="31"/>
      <c r="H82" s="147">
        <v>0.06</v>
      </c>
      <c r="I82" s="147">
        <v>0.06</v>
      </c>
      <c r="J82" s="147">
        <v>0.048</v>
      </c>
      <c r="K82" s="32"/>
    </row>
    <row r="83" spans="1:11" s="33" customFormat="1" ht="11.25" customHeight="1">
      <c r="A83" s="35" t="s">
        <v>65</v>
      </c>
      <c r="B83" s="29"/>
      <c r="C83" s="30">
        <v>67</v>
      </c>
      <c r="D83" s="30">
        <v>65</v>
      </c>
      <c r="E83" s="30">
        <v>65</v>
      </c>
      <c r="F83" s="31"/>
      <c r="G83" s="31"/>
      <c r="H83" s="147">
        <v>0.049</v>
      </c>
      <c r="I83" s="147">
        <v>0.05</v>
      </c>
      <c r="J83" s="147">
        <v>0.05</v>
      </c>
      <c r="K83" s="32"/>
    </row>
    <row r="84" spans="1:11" s="42" customFormat="1" ht="11.25" customHeight="1">
      <c r="A84" s="36" t="s">
        <v>66</v>
      </c>
      <c r="B84" s="37"/>
      <c r="C84" s="38">
        <v>153</v>
      </c>
      <c r="D84" s="38">
        <v>151</v>
      </c>
      <c r="E84" s="38">
        <v>140</v>
      </c>
      <c r="F84" s="39">
        <v>92.71523178807946</v>
      </c>
      <c r="G84" s="40"/>
      <c r="H84" s="148">
        <v>0.109</v>
      </c>
      <c r="I84" s="149">
        <v>0.11</v>
      </c>
      <c r="J84" s="149">
        <v>0.098</v>
      </c>
      <c r="K84" s="41">
        <v>89.0909090909091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136251</v>
      </c>
      <c r="D87" s="53">
        <v>135926</v>
      </c>
      <c r="E87" s="53">
        <v>139554</v>
      </c>
      <c r="F87" s="54">
        <f>IF(D87&gt;0,100*E87/D87,0)</f>
        <v>102.66909936288863</v>
      </c>
      <c r="G87" s="40"/>
      <c r="H87" s="152">
        <v>388.467</v>
      </c>
      <c r="I87" s="153">
        <v>246.74800000000005</v>
      </c>
      <c r="J87" s="153">
        <v>417.01500000000004</v>
      </c>
      <c r="K87" s="54">
        <f>IF(I87&gt;0,100*J87/I87,0)</f>
        <v>169.00440935691475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2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307</v>
      </c>
      <c r="D7" s="21" t="s">
        <v>6</v>
      </c>
      <c r="E7" s="21">
        <v>3</v>
      </c>
      <c r="F7" s="22" t="str">
        <f>CONCATENATE(D6,"=100")</f>
        <v>2019=100</v>
      </c>
      <c r="G7" s="23"/>
      <c r="H7" s="20" t="s">
        <v>307</v>
      </c>
      <c r="I7" s="21" t="s">
        <v>6</v>
      </c>
      <c r="J7" s="21">
        <v>5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68</v>
      </c>
      <c r="E9" s="30">
        <v>80</v>
      </c>
      <c r="F9" s="31"/>
      <c r="G9" s="31"/>
      <c r="H9" s="147"/>
      <c r="I9" s="147">
        <v>0.408</v>
      </c>
      <c r="J9" s="147">
        <v>0.48</v>
      </c>
      <c r="K9" s="32"/>
    </row>
    <row r="10" spans="1:11" s="33" customFormat="1" ht="11.25" customHeight="1">
      <c r="A10" s="35" t="s">
        <v>8</v>
      </c>
      <c r="B10" s="29"/>
      <c r="C10" s="30"/>
      <c r="D10" s="30">
        <v>25</v>
      </c>
      <c r="E10" s="30">
        <v>25</v>
      </c>
      <c r="F10" s="31"/>
      <c r="G10" s="31"/>
      <c r="H10" s="147"/>
      <c r="I10" s="147">
        <v>0.175</v>
      </c>
      <c r="J10" s="147">
        <v>0.15</v>
      </c>
      <c r="K10" s="32"/>
    </row>
    <row r="11" spans="1:11" s="33" customFormat="1" ht="11.25" customHeight="1">
      <c r="A11" s="28" t="s">
        <v>9</v>
      </c>
      <c r="B11" s="29"/>
      <c r="C11" s="30"/>
      <c r="D11" s="30">
        <v>200</v>
      </c>
      <c r="E11" s="30">
        <v>200</v>
      </c>
      <c r="F11" s="31"/>
      <c r="G11" s="31"/>
      <c r="H11" s="147"/>
      <c r="I11" s="147">
        <v>1.4</v>
      </c>
      <c r="J11" s="147">
        <v>1.2</v>
      </c>
      <c r="K11" s="32"/>
    </row>
    <row r="12" spans="1:11" s="33" customFormat="1" ht="11.25" customHeight="1">
      <c r="A12" s="35" t="s">
        <v>10</v>
      </c>
      <c r="B12" s="29"/>
      <c r="C12" s="30"/>
      <c r="D12" s="30">
        <v>15</v>
      </c>
      <c r="E12" s="30">
        <v>15</v>
      </c>
      <c r="F12" s="31"/>
      <c r="G12" s="31"/>
      <c r="H12" s="147"/>
      <c r="I12" s="147">
        <v>0.105</v>
      </c>
      <c r="J12" s="147">
        <v>0.09</v>
      </c>
      <c r="K12" s="32"/>
    </row>
    <row r="13" spans="1:11" s="42" customFormat="1" ht="11.25" customHeight="1">
      <c r="A13" s="36" t="s">
        <v>11</v>
      </c>
      <c r="B13" s="37"/>
      <c r="C13" s="38"/>
      <c r="D13" s="38">
        <v>308</v>
      </c>
      <c r="E13" s="38">
        <v>320</v>
      </c>
      <c r="F13" s="39">
        <v>103.8961038961039</v>
      </c>
      <c r="G13" s="40"/>
      <c r="H13" s="148"/>
      <c r="I13" s="149">
        <v>2.088</v>
      </c>
      <c r="J13" s="149">
        <v>1.9200000000000002</v>
      </c>
      <c r="K13" s="41">
        <v>91.95402298850576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43</v>
      </c>
      <c r="D17" s="38">
        <v>43</v>
      </c>
      <c r="E17" s="38">
        <v>34</v>
      </c>
      <c r="F17" s="39">
        <v>79.06976744186046</v>
      </c>
      <c r="G17" s="40"/>
      <c r="H17" s="148">
        <v>0.09</v>
      </c>
      <c r="I17" s="149">
        <v>0.09</v>
      </c>
      <c r="J17" s="149">
        <v>0.071</v>
      </c>
      <c r="K17" s="41">
        <v>78.88888888888889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395</v>
      </c>
      <c r="D19" s="30">
        <v>244</v>
      </c>
      <c r="E19" s="30">
        <v>244</v>
      </c>
      <c r="F19" s="31"/>
      <c r="G19" s="31"/>
      <c r="H19" s="147">
        <v>1.58</v>
      </c>
      <c r="I19" s="147">
        <v>1.22</v>
      </c>
      <c r="J19" s="147">
        <v>1.025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395</v>
      </c>
      <c r="D22" s="38">
        <v>244</v>
      </c>
      <c r="E22" s="38">
        <v>244</v>
      </c>
      <c r="F22" s="39">
        <v>100</v>
      </c>
      <c r="G22" s="40"/>
      <c r="H22" s="148">
        <v>1.58</v>
      </c>
      <c r="I22" s="149">
        <v>1.22</v>
      </c>
      <c r="J22" s="149">
        <v>1.025</v>
      </c>
      <c r="K22" s="41">
        <v>84.01639344262294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1361</v>
      </c>
      <c r="D24" s="38">
        <v>2187</v>
      </c>
      <c r="E24" s="38">
        <v>3070</v>
      </c>
      <c r="F24" s="39">
        <v>140.37494284407865</v>
      </c>
      <c r="G24" s="40"/>
      <c r="H24" s="148">
        <v>4.393</v>
      </c>
      <c r="I24" s="149">
        <v>5.379</v>
      </c>
      <c r="J24" s="149">
        <v>9.033</v>
      </c>
      <c r="K24" s="41">
        <v>167.930842163971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1216</v>
      </c>
      <c r="D26" s="38">
        <v>1800</v>
      </c>
      <c r="E26" s="38">
        <v>1700</v>
      </c>
      <c r="F26" s="39">
        <v>94.44444444444444</v>
      </c>
      <c r="G26" s="40"/>
      <c r="H26" s="148">
        <v>5.794</v>
      </c>
      <c r="I26" s="149">
        <v>7.5</v>
      </c>
      <c r="J26" s="149">
        <v>8.2</v>
      </c>
      <c r="K26" s="41">
        <v>109.33333333333331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6507</v>
      </c>
      <c r="D28" s="30">
        <v>8714</v>
      </c>
      <c r="E28" s="30">
        <v>8000</v>
      </c>
      <c r="F28" s="31"/>
      <c r="G28" s="31"/>
      <c r="H28" s="147">
        <v>22.523</v>
      </c>
      <c r="I28" s="147">
        <v>23.996</v>
      </c>
      <c r="J28" s="147">
        <v>34.6</v>
      </c>
      <c r="K28" s="32"/>
    </row>
    <row r="29" spans="1:11" s="33" customFormat="1" ht="11.25" customHeight="1">
      <c r="A29" s="35" t="s">
        <v>21</v>
      </c>
      <c r="B29" s="29"/>
      <c r="C29" s="30">
        <v>22130</v>
      </c>
      <c r="D29" s="30">
        <v>22158</v>
      </c>
      <c r="E29" s="30">
        <v>23000</v>
      </c>
      <c r="F29" s="31"/>
      <c r="G29" s="31"/>
      <c r="H29" s="147">
        <v>51.948</v>
      </c>
      <c r="I29" s="147">
        <v>43.022</v>
      </c>
      <c r="J29" s="147">
        <v>77.069</v>
      </c>
      <c r="K29" s="32"/>
    </row>
    <row r="30" spans="1:11" s="33" customFormat="1" ht="11.25" customHeight="1">
      <c r="A30" s="35" t="s">
        <v>22</v>
      </c>
      <c r="B30" s="29"/>
      <c r="C30" s="30">
        <v>6826</v>
      </c>
      <c r="D30" s="30">
        <v>10096</v>
      </c>
      <c r="E30" s="30">
        <v>9900</v>
      </c>
      <c r="F30" s="31"/>
      <c r="G30" s="31"/>
      <c r="H30" s="147">
        <v>11.181</v>
      </c>
      <c r="I30" s="147">
        <v>16.185</v>
      </c>
      <c r="J30" s="147">
        <v>27.407</v>
      </c>
      <c r="K30" s="32"/>
    </row>
    <row r="31" spans="1:11" s="42" customFormat="1" ht="11.25" customHeight="1">
      <c r="A31" s="43" t="s">
        <v>23</v>
      </c>
      <c r="B31" s="37"/>
      <c r="C31" s="38">
        <v>35463</v>
      </c>
      <c r="D31" s="38">
        <v>40968</v>
      </c>
      <c r="E31" s="38">
        <v>40900</v>
      </c>
      <c r="F31" s="39">
        <v>99.834016793595</v>
      </c>
      <c r="G31" s="40"/>
      <c r="H31" s="148">
        <v>85.652</v>
      </c>
      <c r="I31" s="149">
        <v>83.203</v>
      </c>
      <c r="J31" s="149">
        <v>139.07600000000002</v>
      </c>
      <c r="K31" s="41">
        <v>167.1526267081716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493</v>
      </c>
      <c r="D33" s="30">
        <v>500</v>
      </c>
      <c r="E33" s="30">
        <v>360</v>
      </c>
      <c r="F33" s="31"/>
      <c r="G33" s="31"/>
      <c r="H33" s="147">
        <v>2.268</v>
      </c>
      <c r="I33" s="147">
        <v>2</v>
      </c>
      <c r="J33" s="147">
        <v>1.2</v>
      </c>
      <c r="K33" s="32"/>
    </row>
    <row r="34" spans="1:11" s="33" customFormat="1" ht="11.25" customHeight="1">
      <c r="A34" s="35" t="s">
        <v>25</v>
      </c>
      <c r="B34" s="29"/>
      <c r="C34" s="30">
        <v>524</v>
      </c>
      <c r="D34" s="30">
        <v>460</v>
      </c>
      <c r="E34" s="30">
        <v>400</v>
      </c>
      <c r="F34" s="31"/>
      <c r="G34" s="31"/>
      <c r="H34" s="147">
        <v>1.157</v>
      </c>
      <c r="I34" s="147">
        <v>0.95</v>
      </c>
      <c r="J34" s="147">
        <v>0.9</v>
      </c>
      <c r="K34" s="32"/>
    </row>
    <row r="35" spans="1:11" s="33" customFormat="1" ht="11.25" customHeight="1">
      <c r="A35" s="35" t="s">
        <v>26</v>
      </c>
      <c r="B35" s="29"/>
      <c r="C35" s="30">
        <v>1868</v>
      </c>
      <c r="D35" s="30">
        <v>2200</v>
      </c>
      <c r="E35" s="30">
        <v>2200</v>
      </c>
      <c r="F35" s="31"/>
      <c r="G35" s="31"/>
      <c r="H35" s="147">
        <v>7.449</v>
      </c>
      <c r="I35" s="147">
        <v>6</v>
      </c>
      <c r="J35" s="147">
        <v>7.7</v>
      </c>
      <c r="K35" s="32"/>
    </row>
    <row r="36" spans="1:11" s="33" customFormat="1" ht="11.25" customHeight="1">
      <c r="A36" s="35" t="s">
        <v>27</v>
      </c>
      <c r="B36" s="29"/>
      <c r="C36" s="30">
        <v>455</v>
      </c>
      <c r="D36" s="30">
        <v>455</v>
      </c>
      <c r="E36" s="30">
        <v>360</v>
      </c>
      <c r="F36" s="31"/>
      <c r="G36" s="31"/>
      <c r="H36" s="147">
        <v>0.732</v>
      </c>
      <c r="I36" s="147">
        <v>0.182</v>
      </c>
      <c r="J36" s="147">
        <v>0.7</v>
      </c>
      <c r="K36" s="32"/>
    </row>
    <row r="37" spans="1:11" s="42" customFormat="1" ht="11.25" customHeight="1">
      <c r="A37" s="36" t="s">
        <v>28</v>
      </c>
      <c r="B37" s="37"/>
      <c r="C37" s="38">
        <v>3340</v>
      </c>
      <c r="D37" s="38">
        <v>3615</v>
      </c>
      <c r="E37" s="38">
        <v>3320</v>
      </c>
      <c r="F37" s="39">
        <v>91.83955739972338</v>
      </c>
      <c r="G37" s="40"/>
      <c r="H37" s="148">
        <v>11.605999999999998</v>
      </c>
      <c r="I37" s="149">
        <v>9.132</v>
      </c>
      <c r="J37" s="149">
        <v>10.5</v>
      </c>
      <c r="K37" s="41">
        <v>114.9802890932983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1272</v>
      </c>
      <c r="D39" s="38">
        <v>1300</v>
      </c>
      <c r="E39" s="38">
        <v>880</v>
      </c>
      <c r="F39" s="39">
        <v>67.6923076923077</v>
      </c>
      <c r="G39" s="40"/>
      <c r="H39" s="148">
        <v>1.553</v>
      </c>
      <c r="I39" s="149">
        <v>1.3</v>
      </c>
      <c r="J39" s="149">
        <v>1</v>
      </c>
      <c r="K39" s="41">
        <v>76.92307692307692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899</v>
      </c>
      <c r="D41" s="30">
        <v>1300</v>
      </c>
      <c r="E41" s="30">
        <v>1449</v>
      </c>
      <c r="F41" s="31"/>
      <c r="G41" s="31"/>
      <c r="H41" s="147">
        <v>1.557</v>
      </c>
      <c r="I41" s="147">
        <v>1.315</v>
      </c>
      <c r="J41" s="147">
        <v>4.275</v>
      </c>
      <c r="K41" s="32"/>
    </row>
    <row r="42" spans="1:11" s="33" customFormat="1" ht="11.25" customHeight="1">
      <c r="A42" s="35" t="s">
        <v>31</v>
      </c>
      <c r="B42" s="29"/>
      <c r="C42" s="30">
        <v>3524</v>
      </c>
      <c r="D42" s="30">
        <v>3606</v>
      </c>
      <c r="E42" s="30">
        <v>3601</v>
      </c>
      <c r="F42" s="31"/>
      <c r="G42" s="31"/>
      <c r="H42" s="147">
        <v>13.794</v>
      </c>
      <c r="I42" s="147">
        <v>11.719</v>
      </c>
      <c r="J42" s="147">
        <v>14.439</v>
      </c>
      <c r="K42" s="32"/>
    </row>
    <row r="43" spans="1:11" s="33" customFormat="1" ht="11.25" customHeight="1">
      <c r="A43" s="35" t="s">
        <v>32</v>
      </c>
      <c r="B43" s="29"/>
      <c r="C43" s="30">
        <v>2112</v>
      </c>
      <c r="D43" s="30">
        <v>2685</v>
      </c>
      <c r="E43" s="30">
        <v>2679</v>
      </c>
      <c r="F43" s="31"/>
      <c r="G43" s="31"/>
      <c r="H43" s="147">
        <v>7.541</v>
      </c>
      <c r="I43" s="147">
        <v>5.241</v>
      </c>
      <c r="J43" s="147">
        <v>7.648</v>
      </c>
      <c r="K43" s="32"/>
    </row>
    <row r="44" spans="1:11" s="33" customFormat="1" ht="11.25" customHeight="1">
      <c r="A44" s="35" t="s">
        <v>33</v>
      </c>
      <c r="B44" s="29"/>
      <c r="C44" s="30">
        <v>3536</v>
      </c>
      <c r="D44" s="30">
        <v>4006</v>
      </c>
      <c r="E44" s="30">
        <v>4028</v>
      </c>
      <c r="F44" s="31"/>
      <c r="G44" s="31"/>
      <c r="H44" s="147">
        <v>13.136</v>
      </c>
      <c r="I44" s="147">
        <v>11.537</v>
      </c>
      <c r="J44" s="147">
        <v>14.95</v>
      </c>
      <c r="K44" s="32"/>
    </row>
    <row r="45" spans="1:11" s="33" customFormat="1" ht="11.25" customHeight="1">
      <c r="A45" s="35" t="s">
        <v>34</v>
      </c>
      <c r="B45" s="29"/>
      <c r="C45" s="30">
        <v>5191</v>
      </c>
      <c r="D45" s="30">
        <v>5982</v>
      </c>
      <c r="E45" s="30">
        <v>3313</v>
      </c>
      <c r="F45" s="31"/>
      <c r="G45" s="31"/>
      <c r="H45" s="147">
        <v>15.895</v>
      </c>
      <c r="I45" s="147">
        <v>14.068</v>
      </c>
      <c r="J45" s="147">
        <v>10.324</v>
      </c>
      <c r="K45" s="32"/>
    </row>
    <row r="46" spans="1:11" s="33" customFormat="1" ht="11.25" customHeight="1">
      <c r="A46" s="35" t="s">
        <v>35</v>
      </c>
      <c r="B46" s="29"/>
      <c r="C46" s="30">
        <v>3022</v>
      </c>
      <c r="D46" s="30">
        <v>4539</v>
      </c>
      <c r="E46" s="30">
        <v>4539</v>
      </c>
      <c r="F46" s="31"/>
      <c r="G46" s="31"/>
      <c r="H46" s="147">
        <v>9.48</v>
      </c>
      <c r="I46" s="147">
        <v>9.696</v>
      </c>
      <c r="J46" s="147">
        <v>13.687</v>
      </c>
      <c r="K46" s="32"/>
    </row>
    <row r="47" spans="1:11" s="33" customFormat="1" ht="11.25" customHeight="1">
      <c r="A47" s="35" t="s">
        <v>36</v>
      </c>
      <c r="B47" s="29"/>
      <c r="C47" s="30">
        <v>3840</v>
      </c>
      <c r="D47" s="30">
        <v>4998</v>
      </c>
      <c r="E47" s="30">
        <v>5000</v>
      </c>
      <c r="F47" s="31"/>
      <c r="G47" s="31"/>
      <c r="H47" s="147">
        <v>15.028</v>
      </c>
      <c r="I47" s="147">
        <v>13.564</v>
      </c>
      <c r="J47" s="147">
        <v>18.664</v>
      </c>
      <c r="K47" s="32"/>
    </row>
    <row r="48" spans="1:11" s="33" customFormat="1" ht="11.25" customHeight="1">
      <c r="A48" s="35" t="s">
        <v>37</v>
      </c>
      <c r="B48" s="29"/>
      <c r="C48" s="30">
        <v>1855</v>
      </c>
      <c r="D48" s="30">
        <v>2503</v>
      </c>
      <c r="E48" s="30">
        <v>2550</v>
      </c>
      <c r="F48" s="31"/>
      <c r="G48" s="31"/>
      <c r="H48" s="147">
        <v>7.463</v>
      </c>
      <c r="I48" s="147">
        <v>5.971</v>
      </c>
      <c r="J48" s="147">
        <v>12.098</v>
      </c>
      <c r="K48" s="32"/>
    </row>
    <row r="49" spans="1:11" s="33" customFormat="1" ht="11.25" customHeight="1">
      <c r="A49" s="35" t="s">
        <v>38</v>
      </c>
      <c r="B49" s="29"/>
      <c r="C49" s="30">
        <v>3195</v>
      </c>
      <c r="D49" s="30">
        <v>4683</v>
      </c>
      <c r="E49" s="30">
        <v>5244</v>
      </c>
      <c r="F49" s="31"/>
      <c r="G49" s="31"/>
      <c r="H49" s="147">
        <v>12</v>
      </c>
      <c r="I49" s="147">
        <v>11.145</v>
      </c>
      <c r="J49" s="147">
        <v>21.929</v>
      </c>
      <c r="K49" s="32"/>
    </row>
    <row r="50" spans="1:11" s="42" customFormat="1" ht="11.25" customHeight="1">
      <c r="A50" s="43" t="s">
        <v>39</v>
      </c>
      <c r="B50" s="37"/>
      <c r="C50" s="38">
        <v>27174</v>
      </c>
      <c r="D50" s="38">
        <v>34302</v>
      </c>
      <c r="E50" s="38">
        <v>32403</v>
      </c>
      <c r="F50" s="39">
        <v>94.46387965716285</v>
      </c>
      <c r="G50" s="40"/>
      <c r="H50" s="148">
        <v>95.894</v>
      </c>
      <c r="I50" s="149">
        <v>84.25599999999999</v>
      </c>
      <c r="J50" s="149">
        <v>118.014</v>
      </c>
      <c r="K50" s="41">
        <v>140.06598936574252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3869</v>
      </c>
      <c r="D52" s="38">
        <v>3869</v>
      </c>
      <c r="E52" s="38">
        <v>3869</v>
      </c>
      <c r="F52" s="39">
        <v>100</v>
      </c>
      <c r="G52" s="40"/>
      <c r="H52" s="148">
        <v>11.335</v>
      </c>
      <c r="I52" s="149">
        <v>11.335</v>
      </c>
      <c r="J52" s="149">
        <v>11.335</v>
      </c>
      <c r="K52" s="41">
        <v>99.99999999999999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13152</v>
      </c>
      <c r="D54" s="30">
        <v>16000</v>
      </c>
      <c r="E54" s="30">
        <v>17000</v>
      </c>
      <c r="F54" s="31"/>
      <c r="G54" s="31"/>
      <c r="H54" s="147">
        <v>24.487</v>
      </c>
      <c r="I54" s="147">
        <v>29.3</v>
      </c>
      <c r="J54" s="147">
        <v>41</v>
      </c>
      <c r="K54" s="32"/>
    </row>
    <row r="55" spans="1:11" s="33" customFormat="1" ht="11.25" customHeight="1">
      <c r="A55" s="35" t="s">
        <v>42</v>
      </c>
      <c r="B55" s="29"/>
      <c r="C55" s="30">
        <v>10681</v>
      </c>
      <c r="D55" s="30">
        <v>14156</v>
      </c>
      <c r="E55" s="30">
        <v>14000</v>
      </c>
      <c r="F55" s="31"/>
      <c r="G55" s="31"/>
      <c r="H55" s="147">
        <v>29.339</v>
      </c>
      <c r="I55" s="147">
        <v>29.728</v>
      </c>
      <c r="J55" s="147">
        <v>39.2</v>
      </c>
      <c r="K55" s="32"/>
    </row>
    <row r="56" spans="1:11" s="33" customFormat="1" ht="11.25" customHeight="1">
      <c r="A56" s="35" t="s">
        <v>43</v>
      </c>
      <c r="B56" s="29"/>
      <c r="C56" s="30">
        <v>8456</v>
      </c>
      <c r="D56" s="30">
        <v>9839</v>
      </c>
      <c r="E56" s="30">
        <v>9920</v>
      </c>
      <c r="F56" s="31"/>
      <c r="G56" s="31"/>
      <c r="H56" s="147">
        <v>21.987</v>
      </c>
      <c r="I56" s="147">
        <v>21.31</v>
      </c>
      <c r="J56" s="147">
        <v>33.73</v>
      </c>
      <c r="K56" s="32"/>
    </row>
    <row r="57" spans="1:11" s="33" customFormat="1" ht="11.25" customHeight="1">
      <c r="A57" s="35" t="s">
        <v>44</v>
      </c>
      <c r="B57" s="29"/>
      <c r="C57" s="30">
        <v>11048</v>
      </c>
      <c r="D57" s="30">
        <v>11240</v>
      </c>
      <c r="E57" s="30">
        <v>11240</v>
      </c>
      <c r="F57" s="31"/>
      <c r="G57" s="31"/>
      <c r="H57" s="147">
        <v>33.158</v>
      </c>
      <c r="I57" s="147">
        <v>29.341</v>
      </c>
      <c r="J57" s="147">
        <v>44.96</v>
      </c>
      <c r="K57" s="32"/>
    </row>
    <row r="58" spans="1:11" s="33" customFormat="1" ht="11.25" customHeight="1">
      <c r="A58" s="35" t="s">
        <v>45</v>
      </c>
      <c r="B58" s="29"/>
      <c r="C58" s="30">
        <v>26003</v>
      </c>
      <c r="D58" s="30">
        <v>27794</v>
      </c>
      <c r="E58" s="30">
        <v>26239</v>
      </c>
      <c r="F58" s="31"/>
      <c r="G58" s="31"/>
      <c r="H58" s="147">
        <v>69.934</v>
      </c>
      <c r="I58" s="147">
        <v>34.033</v>
      </c>
      <c r="J58" s="147">
        <v>68.16</v>
      </c>
      <c r="K58" s="32"/>
    </row>
    <row r="59" spans="1:11" s="42" customFormat="1" ht="11.25" customHeight="1">
      <c r="A59" s="36" t="s">
        <v>46</v>
      </c>
      <c r="B59" s="37"/>
      <c r="C59" s="38">
        <v>69340</v>
      </c>
      <c r="D59" s="38">
        <v>79029</v>
      </c>
      <c r="E59" s="38">
        <v>78399</v>
      </c>
      <c r="F59" s="39">
        <v>99.2028242796948</v>
      </c>
      <c r="G59" s="40"/>
      <c r="H59" s="148">
        <v>178.90499999999997</v>
      </c>
      <c r="I59" s="149">
        <v>143.712</v>
      </c>
      <c r="J59" s="149">
        <v>227.05</v>
      </c>
      <c r="K59" s="41">
        <v>157.98959029169453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43</v>
      </c>
      <c r="D61" s="30">
        <v>134</v>
      </c>
      <c r="E61" s="30">
        <v>134</v>
      </c>
      <c r="F61" s="31"/>
      <c r="G61" s="31"/>
      <c r="H61" s="147">
        <v>0.049</v>
      </c>
      <c r="I61" s="147">
        <v>0.234</v>
      </c>
      <c r="J61" s="147">
        <v>0.22</v>
      </c>
      <c r="K61" s="32"/>
    </row>
    <row r="62" spans="1:11" s="33" customFormat="1" ht="11.25" customHeight="1">
      <c r="A62" s="35" t="s">
        <v>48</v>
      </c>
      <c r="B62" s="29"/>
      <c r="C62" s="30">
        <v>316</v>
      </c>
      <c r="D62" s="30">
        <v>281</v>
      </c>
      <c r="E62" s="30">
        <v>284</v>
      </c>
      <c r="F62" s="31"/>
      <c r="G62" s="31"/>
      <c r="H62" s="147">
        <v>0.564</v>
      </c>
      <c r="I62" s="147">
        <v>0.46</v>
      </c>
      <c r="J62" s="147">
        <v>0.62</v>
      </c>
      <c r="K62" s="32"/>
    </row>
    <row r="63" spans="1:11" s="33" customFormat="1" ht="11.25" customHeight="1">
      <c r="A63" s="35" t="s">
        <v>49</v>
      </c>
      <c r="B63" s="29"/>
      <c r="C63" s="30">
        <v>367</v>
      </c>
      <c r="D63" s="30">
        <v>395</v>
      </c>
      <c r="E63" s="30">
        <v>395</v>
      </c>
      <c r="F63" s="31"/>
      <c r="G63" s="31"/>
      <c r="H63" s="147">
        <v>0.952</v>
      </c>
      <c r="I63" s="147">
        <v>0.592</v>
      </c>
      <c r="J63" s="147">
        <v>1.06</v>
      </c>
      <c r="K63" s="32"/>
    </row>
    <row r="64" spans="1:11" s="42" customFormat="1" ht="11.25" customHeight="1">
      <c r="A64" s="36" t="s">
        <v>50</v>
      </c>
      <c r="B64" s="37"/>
      <c r="C64" s="38">
        <v>726</v>
      </c>
      <c r="D64" s="38">
        <v>810</v>
      </c>
      <c r="E64" s="38">
        <v>813</v>
      </c>
      <c r="F64" s="39">
        <v>100.37037037037037</v>
      </c>
      <c r="G64" s="40"/>
      <c r="H64" s="148">
        <v>1.565</v>
      </c>
      <c r="I64" s="149">
        <v>1.286</v>
      </c>
      <c r="J64" s="149">
        <v>1.9</v>
      </c>
      <c r="K64" s="41">
        <v>147.74494556765163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331</v>
      </c>
      <c r="D66" s="38">
        <v>164</v>
      </c>
      <c r="E66" s="38">
        <v>158</v>
      </c>
      <c r="F66" s="39">
        <v>96.34146341463415</v>
      </c>
      <c r="G66" s="40"/>
      <c r="H66" s="148">
        <v>0.348</v>
      </c>
      <c r="I66" s="149">
        <v>0.19</v>
      </c>
      <c r="J66" s="149">
        <v>0.225</v>
      </c>
      <c r="K66" s="41">
        <v>118.42105263157895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14878</v>
      </c>
      <c r="D68" s="30">
        <v>16000</v>
      </c>
      <c r="E68" s="30">
        <v>16000</v>
      </c>
      <c r="F68" s="31"/>
      <c r="G68" s="31"/>
      <c r="H68" s="147">
        <v>60.973</v>
      </c>
      <c r="I68" s="147">
        <v>26.5</v>
      </c>
      <c r="J68" s="147">
        <v>42</v>
      </c>
      <c r="K68" s="32"/>
    </row>
    <row r="69" spans="1:11" s="33" customFormat="1" ht="11.25" customHeight="1">
      <c r="A69" s="35" t="s">
        <v>53</v>
      </c>
      <c r="B69" s="29"/>
      <c r="C69" s="30">
        <v>2591</v>
      </c>
      <c r="D69" s="30">
        <v>2500</v>
      </c>
      <c r="E69" s="30">
        <v>2500</v>
      </c>
      <c r="F69" s="31"/>
      <c r="G69" s="31"/>
      <c r="H69" s="147">
        <v>7.87</v>
      </c>
      <c r="I69" s="147">
        <v>2.5</v>
      </c>
      <c r="J69" s="147">
        <v>4.7</v>
      </c>
      <c r="K69" s="32"/>
    </row>
    <row r="70" spans="1:11" s="42" customFormat="1" ht="11.25" customHeight="1">
      <c r="A70" s="36" t="s">
        <v>54</v>
      </c>
      <c r="B70" s="37"/>
      <c r="C70" s="38">
        <v>17469</v>
      </c>
      <c r="D70" s="38">
        <v>18500</v>
      </c>
      <c r="E70" s="38">
        <v>18500</v>
      </c>
      <c r="F70" s="39">
        <v>100</v>
      </c>
      <c r="G70" s="40"/>
      <c r="H70" s="148">
        <v>68.843</v>
      </c>
      <c r="I70" s="149">
        <v>29</v>
      </c>
      <c r="J70" s="149">
        <v>46.7</v>
      </c>
      <c r="K70" s="41">
        <v>161.0344827586207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147</v>
      </c>
      <c r="D72" s="30">
        <v>189</v>
      </c>
      <c r="E72" s="30">
        <v>189</v>
      </c>
      <c r="F72" s="31"/>
      <c r="G72" s="31"/>
      <c r="H72" s="147">
        <v>0.275</v>
      </c>
      <c r="I72" s="147">
        <v>0.37</v>
      </c>
      <c r="J72" s="147">
        <v>0.37</v>
      </c>
      <c r="K72" s="32"/>
    </row>
    <row r="73" spans="1:11" s="33" customFormat="1" ht="11.25" customHeight="1">
      <c r="A73" s="35" t="s">
        <v>56</v>
      </c>
      <c r="B73" s="29"/>
      <c r="C73" s="30">
        <v>15305</v>
      </c>
      <c r="D73" s="30">
        <v>16544</v>
      </c>
      <c r="E73" s="30">
        <v>15800</v>
      </c>
      <c r="F73" s="31"/>
      <c r="G73" s="31"/>
      <c r="H73" s="147">
        <v>51.236</v>
      </c>
      <c r="I73" s="147">
        <v>55.489</v>
      </c>
      <c r="J73" s="147">
        <v>55.498</v>
      </c>
      <c r="K73" s="32"/>
    </row>
    <row r="74" spans="1:11" s="33" customFormat="1" ht="11.25" customHeight="1">
      <c r="A74" s="35" t="s">
        <v>57</v>
      </c>
      <c r="B74" s="29"/>
      <c r="C74" s="30">
        <v>6556</v>
      </c>
      <c r="D74" s="30">
        <v>8786</v>
      </c>
      <c r="E74" s="30">
        <v>9000</v>
      </c>
      <c r="F74" s="31"/>
      <c r="G74" s="31"/>
      <c r="H74" s="147">
        <v>26.626</v>
      </c>
      <c r="I74" s="147">
        <v>18.866</v>
      </c>
      <c r="J74" s="147">
        <v>30</v>
      </c>
      <c r="K74" s="32"/>
    </row>
    <row r="75" spans="1:11" s="33" customFormat="1" ht="11.25" customHeight="1">
      <c r="A75" s="35" t="s">
        <v>58</v>
      </c>
      <c r="B75" s="29"/>
      <c r="C75" s="30">
        <v>888</v>
      </c>
      <c r="D75" s="30">
        <v>1137</v>
      </c>
      <c r="E75" s="30">
        <v>1137</v>
      </c>
      <c r="F75" s="31"/>
      <c r="G75" s="31"/>
      <c r="H75" s="147">
        <v>1.434</v>
      </c>
      <c r="I75" s="147">
        <v>1.941</v>
      </c>
      <c r="J75" s="147">
        <v>1.676</v>
      </c>
      <c r="K75" s="32"/>
    </row>
    <row r="76" spans="1:11" s="33" customFormat="1" ht="11.25" customHeight="1">
      <c r="A76" s="35" t="s">
        <v>59</v>
      </c>
      <c r="B76" s="29"/>
      <c r="C76" s="30">
        <v>6117</v>
      </c>
      <c r="D76" s="30">
        <v>5978</v>
      </c>
      <c r="E76" s="30">
        <v>5980</v>
      </c>
      <c r="F76" s="31"/>
      <c r="G76" s="31"/>
      <c r="H76" s="147">
        <v>19.479</v>
      </c>
      <c r="I76" s="147">
        <v>20.17</v>
      </c>
      <c r="J76" s="147">
        <v>20.17</v>
      </c>
      <c r="K76" s="32"/>
    </row>
    <row r="77" spans="1:11" s="33" customFormat="1" ht="11.25" customHeight="1">
      <c r="A77" s="35" t="s">
        <v>60</v>
      </c>
      <c r="B77" s="29"/>
      <c r="C77" s="30">
        <v>1333</v>
      </c>
      <c r="D77" s="30">
        <v>1332</v>
      </c>
      <c r="E77" s="30">
        <v>1340</v>
      </c>
      <c r="F77" s="31"/>
      <c r="G77" s="31"/>
      <c r="H77" s="147">
        <v>5.5</v>
      </c>
      <c r="I77" s="147">
        <v>3.891</v>
      </c>
      <c r="J77" s="147">
        <v>3.912</v>
      </c>
      <c r="K77" s="32"/>
    </row>
    <row r="78" spans="1:11" s="33" customFormat="1" ht="11.25" customHeight="1">
      <c r="A78" s="35" t="s">
        <v>61</v>
      </c>
      <c r="B78" s="29"/>
      <c r="C78" s="30">
        <v>2094</v>
      </c>
      <c r="D78" s="30">
        <v>2242</v>
      </c>
      <c r="E78" s="30">
        <v>2250</v>
      </c>
      <c r="F78" s="31"/>
      <c r="G78" s="31"/>
      <c r="H78" s="147">
        <v>7.206</v>
      </c>
      <c r="I78" s="147">
        <v>4.977</v>
      </c>
      <c r="J78" s="147">
        <v>6.525</v>
      </c>
      <c r="K78" s="32"/>
    </row>
    <row r="79" spans="1:11" s="33" customFormat="1" ht="11.25" customHeight="1">
      <c r="A79" s="35" t="s">
        <v>62</v>
      </c>
      <c r="B79" s="29"/>
      <c r="C79" s="30">
        <v>18640</v>
      </c>
      <c r="D79" s="30">
        <v>22727</v>
      </c>
      <c r="E79" s="30">
        <v>25000</v>
      </c>
      <c r="F79" s="31"/>
      <c r="G79" s="31"/>
      <c r="H79" s="147">
        <v>69.688</v>
      </c>
      <c r="I79" s="147">
        <v>86.363</v>
      </c>
      <c r="J79" s="147">
        <v>112.5</v>
      </c>
      <c r="K79" s="32"/>
    </row>
    <row r="80" spans="1:11" s="42" customFormat="1" ht="11.25" customHeight="1">
      <c r="A80" s="43" t="s">
        <v>63</v>
      </c>
      <c r="B80" s="37"/>
      <c r="C80" s="38">
        <v>51080</v>
      </c>
      <c r="D80" s="38">
        <v>58935</v>
      </c>
      <c r="E80" s="38">
        <v>60696</v>
      </c>
      <c r="F80" s="39">
        <v>102.98803766861796</v>
      </c>
      <c r="G80" s="40"/>
      <c r="H80" s="148">
        <v>181.44400000000002</v>
      </c>
      <c r="I80" s="149">
        <v>192.067</v>
      </c>
      <c r="J80" s="149">
        <v>230.651</v>
      </c>
      <c r="K80" s="41">
        <v>120.08882317108093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11</v>
      </c>
      <c r="D82" s="30">
        <v>11</v>
      </c>
      <c r="E82" s="30">
        <v>7</v>
      </c>
      <c r="F82" s="31"/>
      <c r="G82" s="31"/>
      <c r="H82" s="147">
        <v>0.008</v>
      </c>
      <c r="I82" s="147">
        <v>0.008</v>
      </c>
      <c r="J82" s="147">
        <v>0.004</v>
      </c>
      <c r="K82" s="32"/>
    </row>
    <row r="83" spans="1:11" s="33" customFormat="1" ht="11.25" customHeight="1">
      <c r="A83" s="35" t="s">
        <v>65</v>
      </c>
      <c r="B83" s="29"/>
      <c r="C83" s="30">
        <v>1</v>
      </c>
      <c r="D83" s="30"/>
      <c r="E83" s="30"/>
      <c r="F83" s="31"/>
      <c r="G83" s="31"/>
      <c r="H83" s="147">
        <v>0.001</v>
      </c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>
        <v>12</v>
      </c>
      <c r="D84" s="38">
        <v>11</v>
      </c>
      <c r="E84" s="38">
        <v>7</v>
      </c>
      <c r="F84" s="39">
        <v>63.63636363636363</v>
      </c>
      <c r="G84" s="40"/>
      <c r="H84" s="148">
        <v>0.009000000000000001</v>
      </c>
      <c r="I84" s="149">
        <v>0.008</v>
      </c>
      <c r="J84" s="149">
        <v>0.004</v>
      </c>
      <c r="K84" s="41">
        <v>50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213091</v>
      </c>
      <c r="D87" s="53">
        <v>246085</v>
      </c>
      <c r="E87" s="53">
        <v>245313</v>
      </c>
      <c r="F87" s="54">
        <f>IF(D87&gt;0,100*E87/D87,0)</f>
        <v>99.6862872584676</v>
      </c>
      <c r="G87" s="40"/>
      <c r="H87" s="152">
        <v>649.0110000000001</v>
      </c>
      <c r="I87" s="153">
        <v>571.7660000000001</v>
      </c>
      <c r="J87" s="153">
        <v>806.7040000000001</v>
      </c>
      <c r="K87" s="54">
        <f>IF(I87&gt;0,100*J87/I87,0)</f>
        <v>141.08988642206776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2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307</v>
      </c>
      <c r="D7" s="21" t="s">
        <v>6</v>
      </c>
      <c r="E7" s="21">
        <v>5</v>
      </c>
      <c r="F7" s="22" t="str">
        <f>CONCATENATE(D6,"=100")</f>
        <v>2019=100</v>
      </c>
      <c r="G7" s="23"/>
      <c r="H7" s="20" t="s">
        <v>307</v>
      </c>
      <c r="I7" s="21" t="s">
        <v>6</v>
      </c>
      <c r="J7" s="21">
        <v>5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7614</v>
      </c>
      <c r="D9" s="30">
        <v>7700</v>
      </c>
      <c r="E9" s="30">
        <v>7700</v>
      </c>
      <c r="F9" s="31"/>
      <c r="G9" s="31"/>
      <c r="H9" s="147">
        <v>48.357</v>
      </c>
      <c r="I9" s="147">
        <v>53.34</v>
      </c>
      <c r="J9" s="147">
        <v>53.34</v>
      </c>
      <c r="K9" s="32"/>
    </row>
    <row r="10" spans="1:11" s="33" customFormat="1" ht="11.25" customHeight="1">
      <c r="A10" s="35" t="s">
        <v>8</v>
      </c>
      <c r="B10" s="29"/>
      <c r="C10" s="30">
        <v>2300</v>
      </c>
      <c r="D10" s="30">
        <v>2300</v>
      </c>
      <c r="E10" s="30">
        <v>2300</v>
      </c>
      <c r="F10" s="31"/>
      <c r="G10" s="31"/>
      <c r="H10" s="147">
        <v>14.638</v>
      </c>
      <c r="I10" s="147">
        <v>15.157</v>
      </c>
      <c r="J10" s="147">
        <v>15.157</v>
      </c>
      <c r="K10" s="32"/>
    </row>
    <row r="11" spans="1:11" s="33" customFormat="1" ht="11.25" customHeight="1">
      <c r="A11" s="28" t="s">
        <v>9</v>
      </c>
      <c r="B11" s="29"/>
      <c r="C11" s="30">
        <v>1962</v>
      </c>
      <c r="D11" s="30">
        <v>1970</v>
      </c>
      <c r="E11" s="30">
        <v>1970</v>
      </c>
      <c r="F11" s="31"/>
      <c r="G11" s="31"/>
      <c r="H11" s="147">
        <v>11.792</v>
      </c>
      <c r="I11" s="147">
        <v>11.82</v>
      </c>
      <c r="J11" s="147">
        <v>11.82</v>
      </c>
      <c r="K11" s="32"/>
    </row>
    <row r="12" spans="1:11" s="33" customFormat="1" ht="11.25" customHeight="1">
      <c r="A12" s="35" t="s">
        <v>10</v>
      </c>
      <c r="B12" s="29"/>
      <c r="C12" s="30">
        <v>5627</v>
      </c>
      <c r="D12" s="30">
        <v>5600</v>
      </c>
      <c r="E12" s="30">
        <v>5600</v>
      </c>
      <c r="F12" s="31"/>
      <c r="G12" s="31"/>
      <c r="H12" s="147">
        <v>28.146</v>
      </c>
      <c r="I12" s="147">
        <v>28</v>
      </c>
      <c r="J12" s="147">
        <v>28</v>
      </c>
      <c r="K12" s="32"/>
    </row>
    <row r="13" spans="1:11" s="42" customFormat="1" ht="11.25" customHeight="1">
      <c r="A13" s="36" t="s">
        <v>11</v>
      </c>
      <c r="B13" s="37"/>
      <c r="C13" s="38">
        <v>17503</v>
      </c>
      <c r="D13" s="38">
        <v>17570</v>
      </c>
      <c r="E13" s="38">
        <v>17570</v>
      </c>
      <c r="F13" s="39">
        <v>100</v>
      </c>
      <c r="G13" s="40"/>
      <c r="H13" s="148">
        <v>102.93299999999999</v>
      </c>
      <c r="I13" s="149">
        <v>108.31700000000001</v>
      </c>
      <c r="J13" s="149">
        <v>108.31700000000001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455</v>
      </c>
      <c r="D15" s="38">
        <v>455</v>
      </c>
      <c r="E15" s="38">
        <v>455</v>
      </c>
      <c r="F15" s="39">
        <v>100</v>
      </c>
      <c r="G15" s="40"/>
      <c r="H15" s="148">
        <v>1.183</v>
      </c>
      <c r="I15" s="149">
        <v>0.995</v>
      </c>
      <c r="J15" s="149">
        <v>1</v>
      </c>
      <c r="K15" s="41">
        <v>100.50251256281408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2</v>
      </c>
      <c r="D19" s="30">
        <v>5</v>
      </c>
      <c r="E19" s="30">
        <v>5</v>
      </c>
      <c r="F19" s="31"/>
      <c r="G19" s="31"/>
      <c r="H19" s="147">
        <v>0.009</v>
      </c>
      <c r="I19" s="147">
        <v>0.024</v>
      </c>
      <c r="J19" s="147"/>
      <c r="K19" s="32"/>
    </row>
    <row r="20" spans="1:11" s="33" customFormat="1" ht="11.25" customHeight="1">
      <c r="A20" s="35" t="s">
        <v>15</v>
      </c>
      <c r="B20" s="29"/>
      <c r="C20" s="30">
        <v>103</v>
      </c>
      <c r="D20" s="30">
        <v>103</v>
      </c>
      <c r="E20" s="30">
        <v>103</v>
      </c>
      <c r="F20" s="31"/>
      <c r="G20" s="31"/>
      <c r="H20" s="147">
        <v>0.309</v>
      </c>
      <c r="I20" s="147">
        <v>0.33</v>
      </c>
      <c r="J20" s="147"/>
      <c r="K20" s="32"/>
    </row>
    <row r="21" spans="1:11" s="33" customFormat="1" ht="11.25" customHeight="1">
      <c r="A21" s="35" t="s">
        <v>16</v>
      </c>
      <c r="B21" s="29"/>
      <c r="C21" s="30">
        <v>71</v>
      </c>
      <c r="D21" s="30">
        <v>72</v>
      </c>
      <c r="E21" s="30">
        <v>70</v>
      </c>
      <c r="F21" s="31"/>
      <c r="G21" s="31"/>
      <c r="H21" s="147">
        <v>0.227</v>
      </c>
      <c r="I21" s="147">
        <v>0.245</v>
      </c>
      <c r="J21" s="147"/>
      <c r="K21" s="32"/>
    </row>
    <row r="22" spans="1:11" s="42" customFormat="1" ht="11.25" customHeight="1">
      <c r="A22" s="36" t="s">
        <v>17</v>
      </c>
      <c r="B22" s="37"/>
      <c r="C22" s="38">
        <v>176</v>
      </c>
      <c r="D22" s="38">
        <v>180</v>
      </c>
      <c r="E22" s="38">
        <v>178</v>
      </c>
      <c r="F22" s="39">
        <v>98.88888888888889</v>
      </c>
      <c r="G22" s="40"/>
      <c r="H22" s="148">
        <v>0.545</v>
      </c>
      <c r="I22" s="149">
        <v>0.599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13462</v>
      </c>
      <c r="D24" s="38">
        <v>15347</v>
      </c>
      <c r="E24" s="38">
        <v>15602</v>
      </c>
      <c r="F24" s="39">
        <v>101.66156252036228</v>
      </c>
      <c r="G24" s="40"/>
      <c r="H24" s="148">
        <v>161.624</v>
      </c>
      <c r="I24" s="149">
        <v>177.603</v>
      </c>
      <c r="J24" s="149">
        <v>180.613</v>
      </c>
      <c r="K24" s="41">
        <v>101.69479119159023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416</v>
      </c>
      <c r="D26" s="38">
        <v>360</v>
      </c>
      <c r="E26" s="38">
        <v>400</v>
      </c>
      <c r="F26" s="39">
        <v>111.11111111111111</v>
      </c>
      <c r="G26" s="40"/>
      <c r="H26" s="148">
        <v>4.831</v>
      </c>
      <c r="I26" s="149">
        <v>4.1</v>
      </c>
      <c r="J26" s="149">
        <v>4.6</v>
      </c>
      <c r="K26" s="41">
        <v>112.1951219512195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63316</v>
      </c>
      <c r="D28" s="30">
        <v>70546</v>
      </c>
      <c r="E28" s="30">
        <v>65000</v>
      </c>
      <c r="F28" s="31"/>
      <c r="G28" s="31"/>
      <c r="H28" s="147">
        <v>758.524</v>
      </c>
      <c r="I28" s="147">
        <v>829.621</v>
      </c>
      <c r="J28" s="147">
        <v>851.868</v>
      </c>
      <c r="K28" s="32"/>
    </row>
    <row r="29" spans="1:11" s="33" customFormat="1" ht="11.25" customHeight="1">
      <c r="A29" s="35" t="s">
        <v>21</v>
      </c>
      <c r="B29" s="29"/>
      <c r="C29" s="30">
        <v>1947</v>
      </c>
      <c r="D29" s="30">
        <v>2250</v>
      </c>
      <c r="E29" s="30">
        <v>1970</v>
      </c>
      <c r="F29" s="31"/>
      <c r="G29" s="31"/>
      <c r="H29" s="147">
        <v>18.987</v>
      </c>
      <c r="I29" s="147">
        <v>23.4</v>
      </c>
      <c r="J29" s="147">
        <v>22.655</v>
      </c>
      <c r="K29" s="32"/>
    </row>
    <row r="30" spans="1:11" s="33" customFormat="1" ht="11.25" customHeight="1">
      <c r="A30" s="35" t="s">
        <v>22</v>
      </c>
      <c r="B30" s="29"/>
      <c r="C30" s="30">
        <v>15595</v>
      </c>
      <c r="D30" s="30">
        <v>15711</v>
      </c>
      <c r="E30" s="30">
        <v>15700</v>
      </c>
      <c r="F30" s="31"/>
      <c r="G30" s="31"/>
      <c r="H30" s="147">
        <v>172.889</v>
      </c>
      <c r="I30" s="147">
        <v>170.777</v>
      </c>
      <c r="J30" s="147">
        <v>171.68</v>
      </c>
      <c r="K30" s="32"/>
    </row>
    <row r="31" spans="1:11" s="42" customFormat="1" ht="11.25" customHeight="1">
      <c r="A31" s="43" t="s">
        <v>23</v>
      </c>
      <c r="B31" s="37"/>
      <c r="C31" s="38">
        <v>80858</v>
      </c>
      <c r="D31" s="38">
        <v>88507</v>
      </c>
      <c r="E31" s="38">
        <v>82670</v>
      </c>
      <c r="F31" s="39">
        <v>93.40504140915408</v>
      </c>
      <c r="G31" s="40"/>
      <c r="H31" s="148">
        <v>950.4</v>
      </c>
      <c r="I31" s="149">
        <v>1023.798</v>
      </c>
      <c r="J31" s="149">
        <v>1046.203</v>
      </c>
      <c r="K31" s="41">
        <v>102.18841998128538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173</v>
      </c>
      <c r="D33" s="30">
        <v>170</v>
      </c>
      <c r="E33" s="30">
        <v>200</v>
      </c>
      <c r="F33" s="31"/>
      <c r="G33" s="31"/>
      <c r="H33" s="147">
        <v>1.17</v>
      </c>
      <c r="I33" s="147">
        <v>1.1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5545</v>
      </c>
      <c r="D34" s="30">
        <v>6000</v>
      </c>
      <c r="E34" s="30">
        <v>5900</v>
      </c>
      <c r="F34" s="31"/>
      <c r="G34" s="31"/>
      <c r="H34" s="147">
        <v>58.096</v>
      </c>
      <c r="I34" s="147">
        <v>60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31243</v>
      </c>
      <c r="D35" s="30">
        <v>34000</v>
      </c>
      <c r="E35" s="30">
        <v>34000</v>
      </c>
      <c r="F35" s="31"/>
      <c r="G35" s="31"/>
      <c r="H35" s="147">
        <v>320.435</v>
      </c>
      <c r="I35" s="147">
        <v>270</v>
      </c>
      <c r="J35" s="147">
        <v>270</v>
      </c>
      <c r="K35" s="32"/>
    </row>
    <row r="36" spans="1:11" s="33" customFormat="1" ht="11.25" customHeight="1">
      <c r="A36" s="35" t="s">
        <v>27</v>
      </c>
      <c r="B36" s="29"/>
      <c r="C36" s="30">
        <v>112</v>
      </c>
      <c r="D36" s="30">
        <v>112</v>
      </c>
      <c r="E36" s="30">
        <v>120</v>
      </c>
      <c r="F36" s="31"/>
      <c r="G36" s="31"/>
      <c r="H36" s="147">
        <v>0.908</v>
      </c>
      <c r="I36" s="147">
        <v>0.908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37073</v>
      </c>
      <c r="D37" s="38">
        <v>40282</v>
      </c>
      <c r="E37" s="38">
        <v>40220</v>
      </c>
      <c r="F37" s="39">
        <v>99.84608510004469</v>
      </c>
      <c r="G37" s="40"/>
      <c r="H37" s="148">
        <v>380.60900000000004</v>
      </c>
      <c r="I37" s="149">
        <v>332.00800000000004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138</v>
      </c>
      <c r="D39" s="38">
        <v>110</v>
      </c>
      <c r="E39" s="38">
        <v>110</v>
      </c>
      <c r="F39" s="39">
        <v>100</v>
      </c>
      <c r="G39" s="40"/>
      <c r="H39" s="148">
        <v>0.759</v>
      </c>
      <c r="I39" s="149">
        <v>0.605</v>
      </c>
      <c r="J39" s="149">
        <v>0.6</v>
      </c>
      <c r="K39" s="41">
        <v>99.17355371900827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1163</v>
      </c>
      <c r="D41" s="30">
        <v>410</v>
      </c>
      <c r="E41" s="30">
        <v>850</v>
      </c>
      <c r="F41" s="31"/>
      <c r="G41" s="31"/>
      <c r="H41" s="147">
        <v>15.825</v>
      </c>
      <c r="I41" s="147">
        <v>4.759</v>
      </c>
      <c r="J41" s="147"/>
      <c r="K41" s="32"/>
    </row>
    <row r="42" spans="1:11" s="33" customFormat="1" ht="11.25" customHeight="1">
      <c r="A42" s="35" t="s">
        <v>31</v>
      </c>
      <c r="B42" s="29"/>
      <c r="C42" s="30">
        <v>647</v>
      </c>
      <c r="D42" s="30">
        <v>661</v>
      </c>
      <c r="E42" s="30">
        <v>684</v>
      </c>
      <c r="F42" s="31"/>
      <c r="G42" s="31"/>
      <c r="H42" s="147">
        <v>7.748</v>
      </c>
      <c r="I42" s="147">
        <v>9.915</v>
      </c>
      <c r="J42" s="147"/>
      <c r="K42" s="32"/>
    </row>
    <row r="43" spans="1:11" s="33" customFormat="1" ht="11.25" customHeight="1">
      <c r="A43" s="35" t="s">
        <v>32</v>
      </c>
      <c r="B43" s="29"/>
      <c r="C43" s="30">
        <v>57176</v>
      </c>
      <c r="D43" s="30">
        <v>69019</v>
      </c>
      <c r="E43" s="30">
        <v>69000</v>
      </c>
      <c r="F43" s="31"/>
      <c r="G43" s="31"/>
      <c r="H43" s="147">
        <v>714.7</v>
      </c>
      <c r="I43" s="147">
        <v>855.836</v>
      </c>
      <c r="J43" s="147"/>
      <c r="K43" s="32"/>
    </row>
    <row r="44" spans="1:11" s="33" customFormat="1" ht="11.25" customHeight="1">
      <c r="A44" s="35" t="s">
        <v>33</v>
      </c>
      <c r="B44" s="29"/>
      <c r="C44" s="30">
        <v>1990</v>
      </c>
      <c r="D44" s="30">
        <v>3380</v>
      </c>
      <c r="E44" s="30">
        <v>3600</v>
      </c>
      <c r="F44" s="31"/>
      <c r="G44" s="31"/>
      <c r="H44" s="147">
        <v>23.952</v>
      </c>
      <c r="I44" s="147">
        <v>39.644</v>
      </c>
      <c r="J44" s="147"/>
      <c r="K44" s="32"/>
    </row>
    <row r="45" spans="1:11" s="33" customFormat="1" ht="11.25" customHeight="1">
      <c r="A45" s="35" t="s">
        <v>34</v>
      </c>
      <c r="B45" s="29"/>
      <c r="C45" s="30">
        <v>15914</v>
      </c>
      <c r="D45" s="30">
        <v>17150</v>
      </c>
      <c r="E45" s="30">
        <v>17500</v>
      </c>
      <c r="F45" s="31"/>
      <c r="G45" s="31"/>
      <c r="H45" s="147">
        <v>198.925</v>
      </c>
      <c r="I45" s="147">
        <v>214.752</v>
      </c>
      <c r="J45" s="147"/>
      <c r="K45" s="32"/>
    </row>
    <row r="46" spans="1:11" s="33" customFormat="1" ht="11.25" customHeight="1">
      <c r="A46" s="35" t="s">
        <v>35</v>
      </c>
      <c r="B46" s="29"/>
      <c r="C46" s="30">
        <v>73</v>
      </c>
      <c r="D46" s="30">
        <v>77</v>
      </c>
      <c r="E46" s="30">
        <v>77</v>
      </c>
      <c r="F46" s="31"/>
      <c r="G46" s="31"/>
      <c r="H46" s="147">
        <v>0.803</v>
      </c>
      <c r="I46" s="147">
        <v>0.847</v>
      </c>
      <c r="J46" s="147"/>
      <c r="K46" s="32"/>
    </row>
    <row r="47" spans="1:11" s="33" customFormat="1" ht="11.25" customHeight="1">
      <c r="A47" s="35" t="s">
        <v>36</v>
      </c>
      <c r="B47" s="29"/>
      <c r="C47" s="30">
        <v>146</v>
      </c>
      <c r="D47" s="30">
        <v>143</v>
      </c>
      <c r="E47" s="30">
        <v>145</v>
      </c>
      <c r="F47" s="31"/>
      <c r="G47" s="31"/>
      <c r="H47" s="147">
        <v>1.755</v>
      </c>
      <c r="I47" s="147">
        <v>1.645</v>
      </c>
      <c r="J47" s="147"/>
      <c r="K47" s="32"/>
    </row>
    <row r="48" spans="1:11" s="33" customFormat="1" ht="11.25" customHeight="1">
      <c r="A48" s="35" t="s">
        <v>37</v>
      </c>
      <c r="B48" s="29"/>
      <c r="C48" s="30">
        <v>3837</v>
      </c>
      <c r="D48" s="30">
        <v>5297</v>
      </c>
      <c r="E48" s="30">
        <v>5000</v>
      </c>
      <c r="F48" s="31"/>
      <c r="G48" s="31"/>
      <c r="H48" s="147">
        <v>47.602</v>
      </c>
      <c r="I48" s="147">
        <v>66.038</v>
      </c>
      <c r="J48" s="147"/>
      <c r="K48" s="32"/>
    </row>
    <row r="49" spans="1:11" s="33" customFormat="1" ht="11.25" customHeight="1">
      <c r="A49" s="35" t="s">
        <v>38</v>
      </c>
      <c r="B49" s="29"/>
      <c r="C49" s="30">
        <v>11381</v>
      </c>
      <c r="D49" s="30">
        <v>14018</v>
      </c>
      <c r="E49" s="30">
        <v>14000</v>
      </c>
      <c r="F49" s="31"/>
      <c r="G49" s="31"/>
      <c r="H49" s="147">
        <v>159.584</v>
      </c>
      <c r="I49" s="147">
        <v>198.986</v>
      </c>
      <c r="J49" s="147"/>
      <c r="K49" s="32"/>
    </row>
    <row r="50" spans="1:11" s="42" customFormat="1" ht="11.25" customHeight="1">
      <c r="A50" s="43" t="s">
        <v>39</v>
      </c>
      <c r="B50" s="37"/>
      <c r="C50" s="38">
        <v>92327</v>
      </c>
      <c r="D50" s="38">
        <v>110155</v>
      </c>
      <c r="E50" s="38">
        <v>110856</v>
      </c>
      <c r="F50" s="39">
        <v>100.63637601561436</v>
      </c>
      <c r="G50" s="40"/>
      <c r="H50" s="148">
        <v>1170.894</v>
      </c>
      <c r="I50" s="149">
        <v>1392.422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4250</v>
      </c>
      <c r="D52" s="38">
        <v>4250</v>
      </c>
      <c r="E52" s="38">
        <v>4250</v>
      </c>
      <c r="F52" s="39">
        <v>100</v>
      </c>
      <c r="G52" s="40"/>
      <c r="H52" s="148">
        <v>50.221</v>
      </c>
      <c r="I52" s="149">
        <v>50.221</v>
      </c>
      <c r="J52" s="149">
        <v>50.221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6442</v>
      </c>
      <c r="D54" s="30">
        <v>6500</v>
      </c>
      <c r="E54" s="30">
        <v>6500</v>
      </c>
      <c r="F54" s="31"/>
      <c r="G54" s="31"/>
      <c r="H54" s="147">
        <v>90.188</v>
      </c>
      <c r="I54" s="147">
        <v>95.55</v>
      </c>
      <c r="J54" s="147">
        <v>94.25</v>
      </c>
      <c r="K54" s="32"/>
    </row>
    <row r="55" spans="1:11" s="33" customFormat="1" ht="11.25" customHeight="1">
      <c r="A55" s="35" t="s">
        <v>42</v>
      </c>
      <c r="B55" s="29"/>
      <c r="C55" s="30">
        <v>3553</v>
      </c>
      <c r="D55" s="30">
        <v>4029</v>
      </c>
      <c r="E55" s="30">
        <v>700</v>
      </c>
      <c r="F55" s="31"/>
      <c r="G55" s="31"/>
      <c r="H55" s="147">
        <v>40.875</v>
      </c>
      <c r="I55" s="147">
        <v>46.333</v>
      </c>
      <c r="J55" s="147">
        <v>7.35</v>
      </c>
      <c r="K55" s="32"/>
    </row>
    <row r="56" spans="1:11" s="33" customFormat="1" ht="11.25" customHeight="1">
      <c r="A56" s="35" t="s">
        <v>43</v>
      </c>
      <c r="B56" s="29"/>
      <c r="C56" s="30">
        <v>803</v>
      </c>
      <c r="D56" s="30">
        <v>662</v>
      </c>
      <c r="E56" s="30">
        <v>870</v>
      </c>
      <c r="F56" s="31"/>
      <c r="G56" s="31"/>
      <c r="H56" s="147">
        <v>9.408</v>
      </c>
      <c r="I56" s="147">
        <v>7.82</v>
      </c>
      <c r="J56" s="147">
        <v>10.325</v>
      </c>
      <c r="K56" s="32"/>
    </row>
    <row r="57" spans="1:11" s="33" customFormat="1" ht="11.25" customHeight="1">
      <c r="A57" s="35" t="s">
        <v>44</v>
      </c>
      <c r="B57" s="29"/>
      <c r="C57" s="30">
        <v>2434</v>
      </c>
      <c r="D57" s="30">
        <v>2824</v>
      </c>
      <c r="E57" s="30">
        <v>2824</v>
      </c>
      <c r="F57" s="31"/>
      <c r="G57" s="31"/>
      <c r="H57" s="147">
        <v>32.815</v>
      </c>
      <c r="I57" s="147">
        <v>36.712</v>
      </c>
      <c r="J57" s="147">
        <v>36.712</v>
      </c>
      <c r="K57" s="32"/>
    </row>
    <row r="58" spans="1:11" s="33" customFormat="1" ht="11.25" customHeight="1">
      <c r="A58" s="35" t="s">
        <v>45</v>
      </c>
      <c r="B58" s="29"/>
      <c r="C58" s="30">
        <v>5448</v>
      </c>
      <c r="D58" s="30">
        <v>5425</v>
      </c>
      <c r="E58" s="30">
        <v>5520</v>
      </c>
      <c r="F58" s="31"/>
      <c r="G58" s="31"/>
      <c r="H58" s="147">
        <v>68.1</v>
      </c>
      <c r="I58" s="147">
        <v>61.031</v>
      </c>
      <c r="J58" s="147">
        <v>60.72</v>
      </c>
      <c r="K58" s="32"/>
    </row>
    <row r="59" spans="1:11" s="42" customFormat="1" ht="11.25" customHeight="1">
      <c r="A59" s="36" t="s">
        <v>46</v>
      </c>
      <c r="B59" s="37"/>
      <c r="C59" s="38">
        <v>18680</v>
      </c>
      <c r="D59" s="38">
        <v>19440</v>
      </c>
      <c r="E59" s="38">
        <v>16414</v>
      </c>
      <c r="F59" s="39">
        <v>84.43415637860082</v>
      </c>
      <c r="G59" s="40"/>
      <c r="H59" s="148">
        <v>241.38599999999997</v>
      </c>
      <c r="I59" s="149">
        <v>247.44599999999997</v>
      </c>
      <c r="J59" s="149">
        <v>209.357</v>
      </c>
      <c r="K59" s="41">
        <v>84.60714660976538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210</v>
      </c>
      <c r="D61" s="30">
        <v>80</v>
      </c>
      <c r="E61" s="30">
        <v>150</v>
      </c>
      <c r="F61" s="31"/>
      <c r="G61" s="31"/>
      <c r="H61" s="147">
        <v>2.299</v>
      </c>
      <c r="I61" s="147">
        <v>0.88</v>
      </c>
      <c r="J61" s="147"/>
      <c r="K61" s="32"/>
    </row>
    <row r="62" spans="1:11" s="33" customFormat="1" ht="11.25" customHeight="1">
      <c r="A62" s="35" t="s">
        <v>48</v>
      </c>
      <c r="B62" s="29"/>
      <c r="C62" s="30">
        <v>154</v>
      </c>
      <c r="D62" s="30">
        <v>121</v>
      </c>
      <c r="E62" s="30">
        <v>121</v>
      </c>
      <c r="F62" s="31"/>
      <c r="G62" s="31"/>
      <c r="H62" s="147">
        <v>0.502</v>
      </c>
      <c r="I62" s="147">
        <v>0.475</v>
      </c>
      <c r="J62" s="147">
        <v>0.405</v>
      </c>
      <c r="K62" s="32"/>
    </row>
    <row r="63" spans="1:11" s="33" customFormat="1" ht="11.25" customHeight="1">
      <c r="A63" s="35" t="s">
        <v>49</v>
      </c>
      <c r="B63" s="29"/>
      <c r="C63" s="30">
        <v>121</v>
      </c>
      <c r="D63" s="30">
        <v>153</v>
      </c>
      <c r="E63" s="30">
        <v>153</v>
      </c>
      <c r="F63" s="31"/>
      <c r="G63" s="31"/>
      <c r="H63" s="147">
        <v>1.452</v>
      </c>
      <c r="I63" s="147">
        <v>2.29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485</v>
      </c>
      <c r="D64" s="38">
        <v>354</v>
      </c>
      <c r="E64" s="38">
        <v>424</v>
      </c>
      <c r="F64" s="39">
        <v>119.77401129943503</v>
      </c>
      <c r="G64" s="40"/>
      <c r="H64" s="148">
        <v>4.253</v>
      </c>
      <c r="I64" s="149">
        <v>3.645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114</v>
      </c>
      <c r="D66" s="38">
        <v>128</v>
      </c>
      <c r="E66" s="38">
        <v>150</v>
      </c>
      <c r="F66" s="39">
        <v>117.1875</v>
      </c>
      <c r="G66" s="40"/>
      <c r="H66" s="148">
        <v>1.083</v>
      </c>
      <c r="I66" s="149">
        <v>1.15</v>
      </c>
      <c r="J66" s="149">
        <v>1.425</v>
      </c>
      <c r="K66" s="41">
        <v>123.91304347826087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26134</v>
      </c>
      <c r="D68" s="30">
        <v>27000</v>
      </c>
      <c r="E68" s="30">
        <v>27000</v>
      </c>
      <c r="F68" s="31"/>
      <c r="G68" s="31"/>
      <c r="H68" s="147">
        <v>362.27</v>
      </c>
      <c r="I68" s="147">
        <v>390</v>
      </c>
      <c r="J68" s="147">
        <v>360</v>
      </c>
      <c r="K68" s="32"/>
    </row>
    <row r="69" spans="1:11" s="33" customFormat="1" ht="11.25" customHeight="1">
      <c r="A69" s="35" t="s">
        <v>53</v>
      </c>
      <c r="B69" s="29"/>
      <c r="C69" s="30">
        <v>18022</v>
      </c>
      <c r="D69" s="30">
        <v>17500</v>
      </c>
      <c r="E69" s="30">
        <v>17500</v>
      </c>
      <c r="F69" s="31"/>
      <c r="G69" s="31"/>
      <c r="H69" s="147">
        <v>271.826</v>
      </c>
      <c r="I69" s="147">
        <v>269</v>
      </c>
      <c r="J69" s="147">
        <v>250</v>
      </c>
      <c r="K69" s="32"/>
    </row>
    <row r="70" spans="1:11" s="42" customFormat="1" ht="11.25" customHeight="1">
      <c r="A70" s="36" t="s">
        <v>54</v>
      </c>
      <c r="B70" s="37"/>
      <c r="C70" s="38">
        <v>44156</v>
      </c>
      <c r="D70" s="38">
        <v>44500</v>
      </c>
      <c r="E70" s="38">
        <v>44500</v>
      </c>
      <c r="F70" s="39">
        <v>100</v>
      </c>
      <c r="G70" s="40"/>
      <c r="H70" s="148">
        <v>634.096</v>
      </c>
      <c r="I70" s="149">
        <v>659</v>
      </c>
      <c r="J70" s="149">
        <v>610</v>
      </c>
      <c r="K70" s="41">
        <v>92.56449165402124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11</v>
      </c>
      <c r="D72" s="30">
        <v>8</v>
      </c>
      <c r="E72" s="30">
        <v>8</v>
      </c>
      <c r="F72" s="31"/>
      <c r="G72" s="31"/>
      <c r="H72" s="147">
        <v>0.061</v>
      </c>
      <c r="I72" s="147">
        <v>0.029</v>
      </c>
      <c r="J72" s="147">
        <v>0.029</v>
      </c>
      <c r="K72" s="32"/>
    </row>
    <row r="73" spans="1:11" s="33" customFormat="1" ht="11.25" customHeight="1">
      <c r="A73" s="35" t="s">
        <v>56</v>
      </c>
      <c r="B73" s="29"/>
      <c r="C73" s="30">
        <v>1837</v>
      </c>
      <c r="D73" s="30">
        <v>2196</v>
      </c>
      <c r="E73" s="30">
        <v>2193</v>
      </c>
      <c r="F73" s="31"/>
      <c r="G73" s="31"/>
      <c r="H73" s="147">
        <v>22.361</v>
      </c>
      <c r="I73" s="147">
        <v>26.844</v>
      </c>
      <c r="J73" s="147">
        <v>26.81</v>
      </c>
      <c r="K73" s="32"/>
    </row>
    <row r="74" spans="1:11" s="33" customFormat="1" ht="11.25" customHeight="1">
      <c r="A74" s="35" t="s">
        <v>57</v>
      </c>
      <c r="B74" s="29"/>
      <c r="C74" s="30">
        <v>1783</v>
      </c>
      <c r="D74" s="30">
        <v>2575</v>
      </c>
      <c r="E74" s="30">
        <v>2500</v>
      </c>
      <c r="F74" s="31"/>
      <c r="G74" s="31"/>
      <c r="H74" s="147">
        <v>22.283</v>
      </c>
      <c r="I74" s="147">
        <v>25.71</v>
      </c>
      <c r="J74" s="147">
        <v>31.25</v>
      </c>
      <c r="K74" s="32"/>
    </row>
    <row r="75" spans="1:11" s="33" customFormat="1" ht="11.25" customHeight="1">
      <c r="A75" s="35" t="s">
        <v>58</v>
      </c>
      <c r="B75" s="29"/>
      <c r="C75" s="30">
        <v>2182</v>
      </c>
      <c r="D75" s="30">
        <v>1929</v>
      </c>
      <c r="E75" s="30">
        <v>1929</v>
      </c>
      <c r="F75" s="31"/>
      <c r="G75" s="31"/>
      <c r="H75" s="147">
        <v>20.447</v>
      </c>
      <c r="I75" s="147">
        <v>19.769</v>
      </c>
      <c r="J75" s="147">
        <v>19.769</v>
      </c>
      <c r="K75" s="32"/>
    </row>
    <row r="76" spans="1:11" s="33" customFormat="1" ht="11.25" customHeight="1">
      <c r="A76" s="35" t="s">
        <v>59</v>
      </c>
      <c r="B76" s="29"/>
      <c r="C76" s="30">
        <v>198</v>
      </c>
      <c r="D76" s="30">
        <v>246</v>
      </c>
      <c r="E76" s="30">
        <v>246</v>
      </c>
      <c r="F76" s="31"/>
      <c r="G76" s="31"/>
      <c r="H76" s="147">
        <v>2.49</v>
      </c>
      <c r="I76" s="147">
        <v>2.541</v>
      </c>
      <c r="J76" s="147">
        <v>2.541</v>
      </c>
      <c r="K76" s="32"/>
    </row>
    <row r="77" spans="1:11" s="33" customFormat="1" ht="11.25" customHeight="1">
      <c r="A77" s="35" t="s">
        <v>60</v>
      </c>
      <c r="B77" s="29"/>
      <c r="C77" s="30">
        <v>362</v>
      </c>
      <c r="D77" s="30">
        <v>758</v>
      </c>
      <c r="E77" s="30">
        <v>574</v>
      </c>
      <c r="F77" s="31"/>
      <c r="G77" s="31"/>
      <c r="H77" s="147">
        <v>5.068</v>
      </c>
      <c r="I77" s="147">
        <v>10.614</v>
      </c>
      <c r="J77" s="147">
        <v>8.036</v>
      </c>
      <c r="K77" s="32"/>
    </row>
    <row r="78" spans="1:11" s="33" customFormat="1" ht="11.25" customHeight="1">
      <c r="A78" s="35" t="s">
        <v>61</v>
      </c>
      <c r="B78" s="29"/>
      <c r="C78" s="30">
        <v>256</v>
      </c>
      <c r="D78" s="30">
        <v>200</v>
      </c>
      <c r="E78" s="30">
        <v>200</v>
      </c>
      <c r="F78" s="31"/>
      <c r="G78" s="31"/>
      <c r="H78" s="147">
        <v>1.779</v>
      </c>
      <c r="I78" s="147">
        <v>1.2</v>
      </c>
      <c r="J78" s="147">
        <v>1.2</v>
      </c>
      <c r="K78" s="32"/>
    </row>
    <row r="79" spans="1:11" s="33" customFormat="1" ht="11.25" customHeight="1">
      <c r="A79" s="35" t="s">
        <v>62</v>
      </c>
      <c r="B79" s="29"/>
      <c r="C79" s="30">
        <v>4938</v>
      </c>
      <c r="D79" s="30">
        <v>7400</v>
      </c>
      <c r="E79" s="30">
        <v>7400</v>
      </c>
      <c r="F79" s="31"/>
      <c r="G79" s="31"/>
      <c r="H79" s="147">
        <v>61.374</v>
      </c>
      <c r="I79" s="147">
        <v>95</v>
      </c>
      <c r="J79" s="147">
        <v>99.9</v>
      </c>
      <c r="K79" s="32"/>
    </row>
    <row r="80" spans="1:11" s="42" customFormat="1" ht="11.25" customHeight="1">
      <c r="A80" s="43" t="s">
        <v>63</v>
      </c>
      <c r="B80" s="37"/>
      <c r="C80" s="38">
        <v>11567</v>
      </c>
      <c r="D80" s="38">
        <v>15312</v>
      </c>
      <c r="E80" s="38">
        <v>15050</v>
      </c>
      <c r="F80" s="39">
        <v>98.2889237199582</v>
      </c>
      <c r="G80" s="40"/>
      <c r="H80" s="148">
        <v>135.863</v>
      </c>
      <c r="I80" s="149">
        <v>181.707</v>
      </c>
      <c r="J80" s="149">
        <v>189.53500000000003</v>
      </c>
      <c r="K80" s="41">
        <v>104.30803436301301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429</v>
      </c>
      <c r="D82" s="30">
        <v>429</v>
      </c>
      <c r="E82" s="30">
        <v>405</v>
      </c>
      <c r="F82" s="31"/>
      <c r="G82" s="31"/>
      <c r="H82" s="147">
        <v>1.195</v>
      </c>
      <c r="I82" s="147">
        <v>1.195</v>
      </c>
      <c r="J82" s="147">
        <v>1.195</v>
      </c>
      <c r="K82" s="32"/>
    </row>
    <row r="83" spans="1:11" s="33" customFormat="1" ht="11.25" customHeight="1">
      <c r="A83" s="35" t="s">
        <v>65</v>
      </c>
      <c r="B83" s="29"/>
      <c r="C83" s="30">
        <v>284</v>
      </c>
      <c r="D83" s="30">
        <v>250</v>
      </c>
      <c r="E83" s="30">
        <v>250</v>
      </c>
      <c r="F83" s="31"/>
      <c r="G83" s="31"/>
      <c r="H83" s="147">
        <v>0.644</v>
      </c>
      <c r="I83" s="147">
        <v>0.6</v>
      </c>
      <c r="J83" s="147">
        <v>0.6</v>
      </c>
      <c r="K83" s="32"/>
    </row>
    <row r="84" spans="1:11" s="42" customFormat="1" ht="11.25" customHeight="1">
      <c r="A84" s="36" t="s">
        <v>66</v>
      </c>
      <c r="B84" s="37"/>
      <c r="C84" s="38">
        <v>713</v>
      </c>
      <c r="D84" s="38">
        <v>679</v>
      </c>
      <c r="E84" s="38">
        <v>655</v>
      </c>
      <c r="F84" s="39">
        <v>96.46539027982327</v>
      </c>
      <c r="G84" s="40"/>
      <c r="H84" s="148">
        <v>1.839</v>
      </c>
      <c r="I84" s="149">
        <v>1.795</v>
      </c>
      <c r="J84" s="149">
        <v>1.795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322373</v>
      </c>
      <c r="D87" s="53">
        <v>357629</v>
      </c>
      <c r="E87" s="53">
        <v>349504</v>
      </c>
      <c r="F87" s="54">
        <f>IF(D87&gt;0,100*E87/D87,0)</f>
        <v>97.72809252046115</v>
      </c>
      <c r="G87" s="40"/>
      <c r="H87" s="152">
        <v>3842.5190000000002</v>
      </c>
      <c r="I87" s="153">
        <v>4185.411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2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307</v>
      </c>
      <c r="D7" s="21" t="s">
        <v>6</v>
      </c>
      <c r="E7" s="21">
        <v>5</v>
      </c>
      <c r="F7" s="22" t="str">
        <f>CONCATENATE(D6,"=100")</f>
        <v>2019=100</v>
      </c>
      <c r="G7" s="23"/>
      <c r="H7" s="20" t="s">
        <v>307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2004</v>
      </c>
      <c r="D24" s="38">
        <v>2138</v>
      </c>
      <c r="E24" s="38">
        <v>1908</v>
      </c>
      <c r="F24" s="39">
        <v>89.2422825070159</v>
      </c>
      <c r="G24" s="40"/>
      <c r="H24" s="148">
        <v>11.264</v>
      </c>
      <c r="I24" s="149">
        <v>11.333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2882</v>
      </c>
      <c r="D28" s="30">
        <v>2882</v>
      </c>
      <c r="E28" s="30">
        <v>2800</v>
      </c>
      <c r="F28" s="31"/>
      <c r="G28" s="31"/>
      <c r="H28" s="147">
        <v>16.225</v>
      </c>
      <c r="I28" s="147">
        <v>16.085</v>
      </c>
      <c r="J28" s="147"/>
      <c r="K28" s="32"/>
    </row>
    <row r="29" spans="1:11" s="33" customFormat="1" ht="11.25" customHeight="1">
      <c r="A29" s="35" t="s">
        <v>21</v>
      </c>
      <c r="B29" s="29"/>
      <c r="C29" s="30">
        <v>48</v>
      </c>
      <c r="D29" s="30">
        <v>48</v>
      </c>
      <c r="E29" s="30">
        <v>48</v>
      </c>
      <c r="F29" s="31"/>
      <c r="G29" s="31"/>
      <c r="H29" s="147">
        <v>0.144</v>
      </c>
      <c r="I29" s="147">
        <v>0.216</v>
      </c>
      <c r="J29" s="147"/>
      <c r="K29" s="32"/>
    </row>
    <row r="30" spans="1:11" s="33" customFormat="1" ht="11.25" customHeight="1">
      <c r="A30" s="35" t="s">
        <v>22</v>
      </c>
      <c r="B30" s="29"/>
      <c r="C30" s="30">
        <v>2195</v>
      </c>
      <c r="D30" s="30">
        <v>2002</v>
      </c>
      <c r="E30" s="30">
        <v>1800</v>
      </c>
      <c r="F30" s="31"/>
      <c r="G30" s="31"/>
      <c r="H30" s="147">
        <v>12.788</v>
      </c>
      <c r="I30" s="147">
        <v>11.011</v>
      </c>
      <c r="J30" s="147"/>
      <c r="K30" s="32"/>
    </row>
    <row r="31" spans="1:11" s="42" customFormat="1" ht="11.25" customHeight="1">
      <c r="A31" s="43" t="s">
        <v>23</v>
      </c>
      <c r="B31" s="37"/>
      <c r="C31" s="38">
        <v>5125</v>
      </c>
      <c r="D31" s="38">
        <v>4932</v>
      </c>
      <c r="E31" s="38">
        <v>4648</v>
      </c>
      <c r="F31" s="39">
        <v>94.24168694241686</v>
      </c>
      <c r="G31" s="40"/>
      <c r="H31" s="148">
        <v>29.157</v>
      </c>
      <c r="I31" s="149">
        <v>27.312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30">
        <v>1069</v>
      </c>
      <c r="D34" s="30">
        <v>1088</v>
      </c>
      <c r="E34" s="30">
        <v>1088</v>
      </c>
      <c r="F34" s="31"/>
      <c r="G34" s="31"/>
      <c r="H34" s="147">
        <v>6.037</v>
      </c>
      <c r="I34" s="147">
        <v>6.1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22</v>
      </c>
      <c r="D35" s="30">
        <v>2</v>
      </c>
      <c r="E35" s="30"/>
      <c r="F35" s="31"/>
      <c r="G35" s="31"/>
      <c r="H35" s="147">
        <v>0.17</v>
      </c>
      <c r="I35" s="147">
        <v>0.015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19847</v>
      </c>
      <c r="D36" s="30">
        <v>19847</v>
      </c>
      <c r="E36" s="30">
        <v>19782</v>
      </c>
      <c r="F36" s="31"/>
      <c r="G36" s="31"/>
      <c r="H36" s="147">
        <v>140.358</v>
      </c>
      <c r="I36" s="147">
        <v>139.325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20938</v>
      </c>
      <c r="D37" s="38">
        <v>20937</v>
      </c>
      <c r="E37" s="38">
        <v>20870</v>
      </c>
      <c r="F37" s="39">
        <v>99.67999235802645</v>
      </c>
      <c r="G37" s="40"/>
      <c r="H37" s="148">
        <v>146.565</v>
      </c>
      <c r="I37" s="149">
        <v>145.44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36</v>
      </c>
      <c r="D39" s="38">
        <v>32</v>
      </c>
      <c r="E39" s="38">
        <v>35</v>
      </c>
      <c r="F39" s="39">
        <v>109.375</v>
      </c>
      <c r="G39" s="40"/>
      <c r="H39" s="148">
        <v>0.07</v>
      </c>
      <c r="I39" s="149">
        <v>0.07</v>
      </c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/>
      <c r="I50" s="149"/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97</v>
      </c>
      <c r="D54" s="30">
        <v>105</v>
      </c>
      <c r="E54" s="30">
        <v>100</v>
      </c>
      <c r="F54" s="31"/>
      <c r="G54" s="31"/>
      <c r="H54" s="147">
        <v>0.64</v>
      </c>
      <c r="I54" s="147">
        <v>0.683</v>
      </c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/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38">
        <v>97</v>
      </c>
      <c r="D59" s="38">
        <v>105</v>
      </c>
      <c r="E59" s="38">
        <v>100</v>
      </c>
      <c r="F59" s="39">
        <v>95.23809523809524</v>
      </c>
      <c r="G59" s="40"/>
      <c r="H59" s="148">
        <v>0.64</v>
      </c>
      <c r="I59" s="149">
        <v>0.683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415</v>
      </c>
      <c r="D61" s="30">
        <v>420</v>
      </c>
      <c r="E61" s="30">
        <v>420</v>
      </c>
      <c r="F61" s="31"/>
      <c r="G61" s="31"/>
      <c r="H61" s="147">
        <v>1.66</v>
      </c>
      <c r="I61" s="147">
        <v>1.05</v>
      </c>
      <c r="J61" s="147"/>
      <c r="K61" s="32"/>
    </row>
    <row r="62" spans="1:11" s="33" customFormat="1" ht="11.25" customHeight="1">
      <c r="A62" s="35" t="s">
        <v>48</v>
      </c>
      <c r="B62" s="29"/>
      <c r="C62" s="30">
        <v>153</v>
      </c>
      <c r="D62" s="30">
        <v>153</v>
      </c>
      <c r="E62" s="30">
        <v>153</v>
      </c>
      <c r="F62" s="31"/>
      <c r="G62" s="31"/>
      <c r="H62" s="147">
        <v>1.193</v>
      </c>
      <c r="I62" s="147">
        <v>1.193</v>
      </c>
      <c r="J62" s="147"/>
      <c r="K62" s="32"/>
    </row>
    <row r="63" spans="1:11" s="33" customFormat="1" ht="11.25" customHeight="1">
      <c r="A63" s="35" t="s">
        <v>49</v>
      </c>
      <c r="B63" s="29"/>
      <c r="C63" s="30">
        <v>14806</v>
      </c>
      <c r="D63" s="30">
        <v>14836</v>
      </c>
      <c r="E63" s="30">
        <v>14836</v>
      </c>
      <c r="F63" s="31"/>
      <c r="G63" s="31"/>
      <c r="H63" s="147">
        <v>125.792</v>
      </c>
      <c r="I63" s="147">
        <v>123.421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15374</v>
      </c>
      <c r="D64" s="38">
        <v>15409</v>
      </c>
      <c r="E64" s="38">
        <v>15409</v>
      </c>
      <c r="F64" s="39">
        <v>100</v>
      </c>
      <c r="G64" s="40"/>
      <c r="H64" s="148">
        <v>128.645</v>
      </c>
      <c r="I64" s="149">
        <v>125.664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421</v>
      </c>
      <c r="D66" s="38">
        <v>425</v>
      </c>
      <c r="E66" s="38">
        <v>425</v>
      </c>
      <c r="F66" s="39">
        <v>100</v>
      </c>
      <c r="G66" s="40"/>
      <c r="H66" s="148">
        <v>2.61</v>
      </c>
      <c r="I66" s="149">
        <v>2.051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16498</v>
      </c>
      <c r="D68" s="30">
        <v>16250</v>
      </c>
      <c r="E68" s="30">
        <v>16250</v>
      </c>
      <c r="F68" s="31"/>
      <c r="G68" s="31"/>
      <c r="H68" s="147">
        <v>113.267</v>
      </c>
      <c r="I68" s="147">
        <v>117.5</v>
      </c>
      <c r="J68" s="147"/>
      <c r="K68" s="32"/>
    </row>
    <row r="69" spans="1:11" s="33" customFormat="1" ht="11.25" customHeight="1">
      <c r="A69" s="35" t="s">
        <v>53</v>
      </c>
      <c r="B69" s="29"/>
      <c r="C69" s="30">
        <v>4857</v>
      </c>
      <c r="D69" s="30">
        <v>4940</v>
      </c>
      <c r="E69" s="30">
        <v>5000</v>
      </c>
      <c r="F69" s="31"/>
      <c r="G69" s="31"/>
      <c r="H69" s="147">
        <v>32.689</v>
      </c>
      <c r="I69" s="147">
        <v>36.8</v>
      </c>
      <c r="J69" s="147"/>
      <c r="K69" s="32"/>
    </row>
    <row r="70" spans="1:11" s="42" customFormat="1" ht="11.25" customHeight="1">
      <c r="A70" s="36" t="s">
        <v>54</v>
      </c>
      <c r="B70" s="37"/>
      <c r="C70" s="38">
        <v>21355</v>
      </c>
      <c r="D70" s="38">
        <v>21190</v>
      </c>
      <c r="E70" s="38">
        <v>21250</v>
      </c>
      <c r="F70" s="39">
        <v>100.2831524303917</v>
      </c>
      <c r="G70" s="40"/>
      <c r="H70" s="148">
        <v>145.956</v>
      </c>
      <c r="I70" s="149">
        <v>154.3</v>
      </c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>
        <v>2570</v>
      </c>
      <c r="D73" s="30">
        <v>2699</v>
      </c>
      <c r="E73" s="30">
        <v>2700</v>
      </c>
      <c r="F73" s="31"/>
      <c r="G73" s="31"/>
      <c r="H73" s="147">
        <v>17.538</v>
      </c>
      <c r="I73" s="147">
        <v>33.852</v>
      </c>
      <c r="J73" s="147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/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/>
      <c r="I75" s="147"/>
      <c r="J75" s="147"/>
      <c r="K75" s="32"/>
    </row>
    <row r="76" spans="1:11" s="33" customFormat="1" ht="11.25" customHeight="1">
      <c r="A76" s="35" t="s">
        <v>59</v>
      </c>
      <c r="B76" s="29"/>
      <c r="C76" s="30">
        <v>27</v>
      </c>
      <c r="D76" s="30">
        <v>21</v>
      </c>
      <c r="E76" s="30">
        <v>27</v>
      </c>
      <c r="F76" s="31"/>
      <c r="G76" s="31"/>
      <c r="H76" s="147">
        <v>0.291</v>
      </c>
      <c r="I76" s="147">
        <v>0.2</v>
      </c>
      <c r="J76" s="147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/>
      <c r="I77" s="147"/>
      <c r="J77" s="147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/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>
        <v>37065</v>
      </c>
      <c r="D79" s="30">
        <v>36000</v>
      </c>
      <c r="E79" s="30">
        <v>36000</v>
      </c>
      <c r="F79" s="31"/>
      <c r="G79" s="31"/>
      <c r="H79" s="147">
        <v>325.431</v>
      </c>
      <c r="I79" s="147">
        <v>300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39662</v>
      </c>
      <c r="D80" s="38">
        <v>38720</v>
      </c>
      <c r="E80" s="38">
        <v>38727</v>
      </c>
      <c r="F80" s="39">
        <v>100.0180785123967</v>
      </c>
      <c r="G80" s="40"/>
      <c r="H80" s="148">
        <v>343.26</v>
      </c>
      <c r="I80" s="149">
        <v>334.052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105012</v>
      </c>
      <c r="D87" s="53">
        <v>103888</v>
      </c>
      <c r="E87" s="53">
        <v>103372</v>
      </c>
      <c r="F87" s="54">
        <f>IF(D87&gt;0,100*E87/D87,0)</f>
        <v>99.50331125827815</v>
      </c>
      <c r="G87" s="40"/>
      <c r="H87" s="152">
        <v>808.167</v>
      </c>
      <c r="I87" s="153">
        <v>800.905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2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307</v>
      </c>
      <c r="D7" s="21" t="s">
        <v>6</v>
      </c>
      <c r="E7" s="21">
        <v>2</v>
      </c>
      <c r="F7" s="22" t="str">
        <f>CONCATENATE(D6,"=100")</f>
        <v>2019=100</v>
      </c>
      <c r="G7" s="23"/>
      <c r="H7" s="20" t="s">
        <v>307</v>
      </c>
      <c r="I7" s="21" t="s">
        <v>6</v>
      </c>
      <c r="J7" s="21">
        <v>5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>
        <v>34</v>
      </c>
      <c r="F9" s="31"/>
      <c r="G9" s="31"/>
      <c r="H9" s="147"/>
      <c r="I9" s="147"/>
      <c r="J9" s="147">
        <v>0.136</v>
      </c>
      <c r="K9" s="32"/>
    </row>
    <row r="10" spans="1:11" s="33" customFormat="1" ht="11.25" customHeight="1">
      <c r="A10" s="35" t="s">
        <v>8</v>
      </c>
      <c r="B10" s="29"/>
      <c r="C10" s="30"/>
      <c r="D10" s="30">
        <v>35</v>
      </c>
      <c r="E10" s="30">
        <v>35</v>
      </c>
      <c r="F10" s="31"/>
      <c r="G10" s="31"/>
      <c r="H10" s="147"/>
      <c r="I10" s="147">
        <v>0.15</v>
      </c>
      <c r="J10" s="147">
        <v>0.15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>
        <v>35</v>
      </c>
      <c r="E13" s="38">
        <v>69</v>
      </c>
      <c r="F13" s="39">
        <v>197.14285714285714</v>
      </c>
      <c r="G13" s="40"/>
      <c r="H13" s="148"/>
      <c r="I13" s="149">
        <v>0.15</v>
      </c>
      <c r="J13" s="149">
        <v>0.28600000000000003</v>
      </c>
      <c r="K13" s="41">
        <v>190.66666666666669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311</v>
      </c>
      <c r="D19" s="30">
        <v>351</v>
      </c>
      <c r="E19" s="30">
        <v>351</v>
      </c>
      <c r="F19" s="31"/>
      <c r="G19" s="31"/>
      <c r="H19" s="147">
        <v>0.933</v>
      </c>
      <c r="I19" s="147">
        <v>0.911</v>
      </c>
      <c r="J19" s="147">
        <v>0.98</v>
      </c>
      <c r="K19" s="32"/>
    </row>
    <row r="20" spans="1:11" s="33" customFormat="1" ht="11.25" customHeight="1">
      <c r="A20" s="35" t="s">
        <v>15</v>
      </c>
      <c r="B20" s="29"/>
      <c r="C20" s="30">
        <v>1</v>
      </c>
      <c r="D20" s="30"/>
      <c r="E20" s="30"/>
      <c r="F20" s="31"/>
      <c r="G20" s="31"/>
      <c r="H20" s="147">
        <v>0.001</v>
      </c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>
        <v>5</v>
      </c>
      <c r="D21" s="30"/>
      <c r="E21" s="30"/>
      <c r="F21" s="31"/>
      <c r="G21" s="31"/>
      <c r="H21" s="147">
        <v>0.005</v>
      </c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317</v>
      </c>
      <c r="D22" s="38">
        <v>351</v>
      </c>
      <c r="E22" s="38">
        <v>351</v>
      </c>
      <c r="F22" s="39">
        <v>100</v>
      </c>
      <c r="G22" s="40"/>
      <c r="H22" s="148">
        <v>0.9390000000000001</v>
      </c>
      <c r="I22" s="149">
        <v>0.911</v>
      </c>
      <c r="J22" s="149">
        <v>0.98</v>
      </c>
      <c r="K22" s="41">
        <v>107.57409440175631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1459</v>
      </c>
      <c r="D24" s="38">
        <v>1324</v>
      </c>
      <c r="E24" s="38">
        <v>1496</v>
      </c>
      <c r="F24" s="39">
        <v>112.99093655589124</v>
      </c>
      <c r="G24" s="40"/>
      <c r="H24" s="148">
        <v>3.061</v>
      </c>
      <c r="I24" s="149">
        <v>3.075</v>
      </c>
      <c r="J24" s="149">
        <v>3.338</v>
      </c>
      <c r="K24" s="41">
        <v>108.55284552845528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14</v>
      </c>
      <c r="D26" s="38">
        <v>12</v>
      </c>
      <c r="E26" s="38">
        <v>12</v>
      </c>
      <c r="F26" s="39">
        <v>100</v>
      </c>
      <c r="G26" s="40"/>
      <c r="H26" s="148">
        <v>0.036</v>
      </c>
      <c r="I26" s="149">
        <v>0.03</v>
      </c>
      <c r="J26" s="149">
        <v>0.03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955</v>
      </c>
      <c r="D28" s="30">
        <v>1673</v>
      </c>
      <c r="E28" s="30">
        <v>1100</v>
      </c>
      <c r="F28" s="31"/>
      <c r="G28" s="31"/>
      <c r="H28" s="147">
        <v>1.697</v>
      </c>
      <c r="I28" s="147">
        <v>2.491</v>
      </c>
      <c r="J28" s="147">
        <v>2.3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309</v>
      </c>
      <c r="D30" s="30">
        <v>315</v>
      </c>
      <c r="E30" s="30">
        <v>320</v>
      </c>
      <c r="F30" s="31"/>
      <c r="G30" s="31"/>
      <c r="H30" s="147">
        <v>0.806</v>
      </c>
      <c r="I30" s="147">
        <v>0.742</v>
      </c>
      <c r="J30" s="147">
        <v>0.753</v>
      </c>
      <c r="K30" s="32"/>
    </row>
    <row r="31" spans="1:11" s="42" customFormat="1" ht="11.25" customHeight="1">
      <c r="A31" s="43" t="s">
        <v>23</v>
      </c>
      <c r="B31" s="37"/>
      <c r="C31" s="38">
        <v>1264</v>
      </c>
      <c r="D31" s="38">
        <v>1988</v>
      </c>
      <c r="E31" s="38">
        <v>1420</v>
      </c>
      <c r="F31" s="39">
        <v>71.42857142857143</v>
      </c>
      <c r="G31" s="40"/>
      <c r="H31" s="148">
        <v>2.503</v>
      </c>
      <c r="I31" s="149">
        <v>3.233</v>
      </c>
      <c r="J31" s="149">
        <v>3.053</v>
      </c>
      <c r="K31" s="41">
        <v>94.4324157129601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396</v>
      </c>
      <c r="D33" s="30">
        <v>150</v>
      </c>
      <c r="E33" s="30">
        <v>160</v>
      </c>
      <c r="F33" s="31"/>
      <c r="G33" s="31"/>
      <c r="H33" s="147">
        <v>0.336</v>
      </c>
      <c r="I33" s="147">
        <v>0.11</v>
      </c>
      <c r="J33" s="147">
        <v>0.12</v>
      </c>
      <c r="K33" s="32"/>
    </row>
    <row r="34" spans="1:11" s="33" customFormat="1" ht="11.25" customHeight="1">
      <c r="A34" s="35" t="s">
        <v>25</v>
      </c>
      <c r="B34" s="29"/>
      <c r="C34" s="30">
        <v>716</v>
      </c>
      <c r="D34" s="30">
        <v>600</v>
      </c>
      <c r="E34" s="30">
        <v>420</v>
      </c>
      <c r="F34" s="31"/>
      <c r="G34" s="31"/>
      <c r="H34" s="147">
        <v>1.66</v>
      </c>
      <c r="I34" s="147">
        <v>1.32</v>
      </c>
      <c r="J34" s="147">
        <v>1</v>
      </c>
      <c r="K34" s="32"/>
    </row>
    <row r="35" spans="1:11" s="33" customFormat="1" ht="11.25" customHeight="1">
      <c r="A35" s="35" t="s">
        <v>26</v>
      </c>
      <c r="B35" s="29"/>
      <c r="C35" s="30">
        <v>88</v>
      </c>
      <c r="D35" s="30">
        <v>90</v>
      </c>
      <c r="E35" s="30">
        <v>80</v>
      </c>
      <c r="F35" s="31"/>
      <c r="G35" s="31"/>
      <c r="H35" s="147">
        <v>0.175</v>
      </c>
      <c r="I35" s="147">
        <v>0.18</v>
      </c>
      <c r="J35" s="147">
        <v>0.14</v>
      </c>
      <c r="K35" s="32"/>
    </row>
    <row r="36" spans="1:11" s="33" customFormat="1" ht="11.25" customHeight="1">
      <c r="A36" s="35" t="s">
        <v>27</v>
      </c>
      <c r="B36" s="29"/>
      <c r="C36" s="30">
        <v>27</v>
      </c>
      <c r="D36" s="30">
        <v>27</v>
      </c>
      <c r="E36" s="30">
        <v>16</v>
      </c>
      <c r="F36" s="31"/>
      <c r="G36" s="31"/>
      <c r="H36" s="147">
        <v>0.025</v>
      </c>
      <c r="I36" s="147">
        <v>0.025</v>
      </c>
      <c r="J36" s="147">
        <v>0.018</v>
      </c>
      <c r="K36" s="32"/>
    </row>
    <row r="37" spans="1:11" s="42" customFormat="1" ht="11.25" customHeight="1">
      <c r="A37" s="36" t="s">
        <v>28</v>
      </c>
      <c r="B37" s="37"/>
      <c r="C37" s="38">
        <v>1227</v>
      </c>
      <c r="D37" s="38">
        <v>867</v>
      </c>
      <c r="E37" s="38">
        <v>676</v>
      </c>
      <c r="F37" s="39">
        <v>77.97001153402537</v>
      </c>
      <c r="G37" s="40"/>
      <c r="H37" s="148">
        <v>2.1959999999999997</v>
      </c>
      <c r="I37" s="149">
        <v>1.635</v>
      </c>
      <c r="J37" s="149">
        <v>1.2780000000000002</v>
      </c>
      <c r="K37" s="41">
        <v>78.16513761467891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2552</v>
      </c>
      <c r="D39" s="38">
        <v>2500</v>
      </c>
      <c r="E39" s="38">
        <v>2400</v>
      </c>
      <c r="F39" s="39">
        <v>96</v>
      </c>
      <c r="G39" s="40"/>
      <c r="H39" s="148">
        <v>1.391</v>
      </c>
      <c r="I39" s="149">
        <v>1.2</v>
      </c>
      <c r="J39" s="149">
        <v>1</v>
      </c>
      <c r="K39" s="41">
        <v>83.33333333333334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>
        <v>148</v>
      </c>
      <c r="D42" s="30">
        <v>84</v>
      </c>
      <c r="E42" s="30">
        <v>80</v>
      </c>
      <c r="F42" s="31"/>
      <c r="G42" s="31"/>
      <c r="H42" s="147">
        <v>0.417</v>
      </c>
      <c r="I42" s="147">
        <v>0.136</v>
      </c>
      <c r="J42" s="147">
        <v>0.189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>
        <v>51</v>
      </c>
      <c r="D44" s="30">
        <v>8</v>
      </c>
      <c r="E44" s="30">
        <v>8</v>
      </c>
      <c r="F44" s="31"/>
      <c r="G44" s="31"/>
      <c r="H44" s="147">
        <v>0.082</v>
      </c>
      <c r="I44" s="147">
        <v>0.007</v>
      </c>
      <c r="J44" s="147">
        <v>0.013</v>
      </c>
      <c r="K44" s="32"/>
    </row>
    <row r="45" spans="1:11" s="33" customFormat="1" ht="11.25" customHeight="1">
      <c r="A45" s="35" t="s">
        <v>34</v>
      </c>
      <c r="B45" s="29"/>
      <c r="C45" s="30">
        <v>1</v>
      </c>
      <c r="D45" s="30"/>
      <c r="E45" s="30"/>
      <c r="F45" s="31"/>
      <c r="G45" s="31"/>
      <c r="H45" s="147">
        <v>0.003</v>
      </c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>
        <v>5</v>
      </c>
      <c r="D46" s="30"/>
      <c r="E46" s="30"/>
      <c r="F46" s="31"/>
      <c r="G46" s="31"/>
      <c r="H46" s="147">
        <v>0.004</v>
      </c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>
        <v>11</v>
      </c>
      <c r="E47" s="30"/>
      <c r="F47" s="31"/>
      <c r="G47" s="31"/>
      <c r="H47" s="147"/>
      <c r="I47" s="147">
        <v>0.001</v>
      </c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>
        <v>205</v>
      </c>
      <c r="D50" s="38">
        <v>103</v>
      </c>
      <c r="E50" s="38">
        <v>88</v>
      </c>
      <c r="F50" s="39">
        <v>85.4368932038835</v>
      </c>
      <c r="G50" s="40"/>
      <c r="H50" s="148">
        <v>0.506</v>
      </c>
      <c r="I50" s="149">
        <v>0.14400000000000002</v>
      </c>
      <c r="J50" s="149">
        <v>0.202</v>
      </c>
      <c r="K50" s="41">
        <v>140.27777777777777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1</v>
      </c>
      <c r="D52" s="38">
        <v>1</v>
      </c>
      <c r="E52" s="38">
        <v>1</v>
      </c>
      <c r="F52" s="39">
        <v>100</v>
      </c>
      <c r="G52" s="40"/>
      <c r="H52" s="148">
        <v>0.002</v>
      </c>
      <c r="I52" s="149">
        <v>0.002</v>
      </c>
      <c r="J52" s="149">
        <v>0.002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>
        <v>7</v>
      </c>
      <c r="D55" s="30">
        <v>56</v>
      </c>
      <c r="E55" s="30">
        <v>56</v>
      </c>
      <c r="F55" s="31"/>
      <c r="G55" s="31"/>
      <c r="H55" s="147">
        <v>0.007</v>
      </c>
      <c r="I55" s="147">
        <v>0.054</v>
      </c>
      <c r="J55" s="147">
        <v>0.055</v>
      </c>
      <c r="K55" s="32"/>
    </row>
    <row r="56" spans="1:11" s="33" customFormat="1" ht="11.25" customHeight="1">
      <c r="A56" s="35" t="s">
        <v>43</v>
      </c>
      <c r="B56" s="29"/>
      <c r="C56" s="30">
        <v>21</v>
      </c>
      <c r="D56" s="30">
        <v>9.42</v>
      </c>
      <c r="E56" s="30">
        <v>9</v>
      </c>
      <c r="F56" s="31"/>
      <c r="G56" s="31"/>
      <c r="H56" s="147">
        <v>0.012</v>
      </c>
      <c r="I56" s="147">
        <v>0.006</v>
      </c>
      <c r="J56" s="147">
        <v>0.004</v>
      </c>
      <c r="K56" s="32"/>
    </row>
    <row r="57" spans="1:11" s="33" customFormat="1" ht="11.25" customHeight="1">
      <c r="A57" s="35" t="s">
        <v>44</v>
      </c>
      <c r="B57" s="29"/>
      <c r="C57" s="30">
        <v>57</v>
      </c>
      <c r="D57" s="30">
        <v>3</v>
      </c>
      <c r="E57" s="30">
        <v>3</v>
      </c>
      <c r="F57" s="31"/>
      <c r="G57" s="31"/>
      <c r="H57" s="147">
        <v>0.103</v>
      </c>
      <c r="I57" s="147">
        <v>0.005</v>
      </c>
      <c r="J57" s="147">
        <v>0.005</v>
      </c>
      <c r="K57" s="32"/>
    </row>
    <row r="58" spans="1:11" s="33" customFormat="1" ht="11.25" customHeight="1">
      <c r="A58" s="35" t="s">
        <v>45</v>
      </c>
      <c r="B58" s="29"/>
      <c r="C58" s="30">
        <v>8</v>
      </c>
      <c r="D58" s="30">
        <v>12</v>
      </c>
      <c r="E58" s="30">
        <v>12</v>
      </c>
      <c r="F58" s="31"/>
      <c r="G58" s="31"/>
      <c r="H58" s="147">
        <v>0.011</v>
      </c>
      <c r="I58" s="147">
        <v>0.005</v>
      </c>
      <c r="J58" s="147">
        <v>0.011</v>
      </c>
      <c r="K58" s="32"/>
    </row>
    <row r="59" spans="1:11" s="42" customFormat="1" ht="11.25" customHeight="1">
      <c r="A59" s="36" t="s">
        <v>46</v>
      </c>
      <c r="B59" s="37"/>
      <c r="C59" s="38">
        <v>93</v>
      </c>
      <c r="D59" s="38">
        <v>80.42</v>
      </c>
      <c r="E59" s="38">
        <v>80</v>
      </c>
      <c r="F59" s="39">
        <v>99.47774185525988</v>
      </c>
      <c r="G59" s="40"/>
      <c r="H59" s="148">
        <v>0.133</v>
      </c>
      <c r="I59" s="149">
        <v>0.07</v>
      </c>
      <c r="J59" s="149">
        <v>0.075</v>
      </c>
      <c r="K59" s="41">
        <v>107.14285714285714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25</v>
      </c>
      <c r="D61" s="30"/>
      <c r="E61" s="30"/>
      <c r="F61" s="31"/>
      <c r="G61" s="31"/>
      <c r="H61" s="147">
        <v>0.049</v>
      </c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>
        <v>25</v>
      </c>
      <c r="D64" s="38"/>
      <c r="E64" s="38"/>
      <c r="F64" s="39"/>
      <c r="G64" s="40"/>
      <c r="H64" s="148">
        <v>0.049</v>
      </c>
      <c r="I64" s="149"/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5</v>
      </c>
      <c r="D66" s="38">
        <v>28</v>
      </c>
      <c r="E66" s="38">
        <v>29</v>
      </c>
      <c r="F66" s="39">
        <v>103.57142857142857</v>
      </c>
      <c r="G66" s="40"/>
      <c r="H66" s="148">
        <v>0.006</v>
      </c>
      <c r="I66" s="149">
        <v>0.036</v>
      </c>
      <c r="J66" s="149">
        <v>0.02</v>
      </c>
      <c r="K66" s="41">
        <v>55.55555555555556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1059</v>
      </c>
      <c r="D68" s="30">
        <v>650</v>
      </c>
      <c r="E68" s="30">
        <v>700</v>
      </c>
      <c r="F68" s="31"/>
      <c r="G68" s="31"/>
      <c r="H68" s="147">
        <v>1.144</v>
      </c>
      <c r="I68" s="147">
        <v>0.5</v>
      </c>
      <c r="J68" s="147">
        <v>0.45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>
        <v>1059</v>
      </c>
      <c r="D70" s="38">
        <v>650</v>
      </c>
      <c r="E70" s="38">
        <v>700</v>
      </c>
      <c r="F70" s="39">
        <v>107.6923076923077</v>
      </c>
      <c r="G70" s="40"/>
      <c r="H70" s="148">
        <v>1.144</v>
      </c>
      <c r="I70" s="149">
        <v>0.5</v>
      </c>
      <c r="J70" s="149">
        <v>0.45</v>
      </c>
      <c r="K70" s="41">
        <v>90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53</v>
      </c>
      <c r="D72" s="30">
        <v>40</v>
      </c>
      <c r="E72" s="30">
        <v>40</v>
      </c>
      <c r="F72" s="31"/>
      <c r="G72" s="31"/>
      <c r="H72" s="147">
        <v>0.035</v>
      </c>
      <c r="I72" s="147">
        <v>0.031</v>
      </c>
      <c r="J72" s="147">
        <v>0.031</v>
      </c>
      <c r="K72" s="32"/>
    </row>
    <row r="73" spans="1:11" s="33" customFormat="1" ht="11.25" customHeight="1">
      <c r="A73" s="35" t="s">
        <v>56</v>
      </c>
      <c r="B73" s="29"/>
      <c r="C73" s="30">
        <v>3185</v>
      </c>
      <c r="D73" s="30">
        <v>2692</v>
      </c>
      <c r="E73" s="30">
        <v>3348</v>
      </c>
      <c r="F73" s="31"/>
      <c r="G73" s="31"/>
      <c r="H73" s="147">
        <v>3.9</v>
      </c>
      <c r="I73" s="147">
        <v>3.298</v>
      </c>
      <c r="J73" s="147">
        <v>4.1</v>
      </c>
      <c r="K73" s="32"/>
    </row>
    <row r="74" spans="1:11" s="33" customFormat="1" ht="11.25" customHeight="1">
      <c r="A74" s="35" t="s">
        <v>57</v>
      </c>
      <c r="B74" s="29"/>
      <c r="C74" s="30">
        <v>3151</v>
      </c>
      <c r="D74" s="30">
        <v>3210</v>
      </c>
      <c r="E74" s="30">
        <v>3000</v>
      </c>
      <c r="F74" s="31"/>
      <c r="G74" s="31"/>
      <c r="H74" s="147">
        <v>6.302</v>
      </c>
      <c r="I74" s="147">
        <v>3.847</v>
      </c>
      <c r="J74" s="147">
        <v>6</v>
      </c>
      <c r="K74" s="32"/>
    </row>
    <row r="75" spans="1:11" s="33" customFormat="1" ht="11.25" customHeight="1">
      <c r="A75" s="35" t="s">
        <v>58</v>
      </c>
      <c r="B75" s="29"/>
      <c r="C75" s="30">
        <v>528</v>
      </c>
      <c r="D75" s="30">
        <v>205</v>
      </c>
      <c r="E75" s="30">
        <v>205</v>
      </c>
      <c r="F75" s="31"/>
      <c r="G75" s="31"/>
      <c r="H75" s="147">
        <v>0.484</v>
      </c>
      <c r="I75" s="147">
        <v>0.191</v>
      </c>
      <c r="J75" s="147">
        <v>0.19</v>
      </c>
      <c r="K75" s="32"/>
    </row>
    <row r="76" spans="1:11" s="33" customFormat="1" ht="11.25" customHeight="1">
      <c r="A76" s="35" t="s">
        <v>59</v>
      </c>
      <c r="B76" s="29"/>
      <c r="C76" s="30">
        <v>442</v>
      </c>
      <c r="D76" s="30">
        <v>521</v>
      </c>
      <c r="E76" s="30">
        <v>521</v>
      </c>
      <c r="F76" s="31"/>
      <c r="G76" s="31"/>
      <c r="H76" s="147">
        <v>0.607</v>
      </c>
      <c r="I76" s="147">
        <v>0.675</v>
      </c>
      <c r="J76" s="147">
        <v>0.675</v>
      </c>
      <c r="K76" s="32"/>
    </row>
    <row r="77" spans="1:11" s="33" customFormat="1" ht="11.25" customHeight="1">
      <c r="A77" s="35" t="s">
        <v>60</v>
      </c>
      <c r="B77" s="29"/>
      <c r="C77" s="30">
        <v>139</v>
      </c>
      <c r="D77" s="30">
        <v>457</v>
      </c>
      <c r="E77" s="30">
        <v>188</v>
      </c>
      <c r="F77" s="31"/>
      <c r="G77" s="31"/>
      <c r="H77" s="147">
        <v>0.159</v>
      </c>
      <c r="I77" s="147">
        <v>0.317</v>
      </c>
      <c r="J77" s="147">
        <v>0.133</v>
      </c>
      <c r="K77" s="32"/>
    </row>
    <row r="78" spans="1:11" s="33" customFormat="1" ht="11.25" customHeight="1">
      <c r="A78" s="35" t="s">
        <v>61</v>
      </c>
      <c r="B78" s="29"/>
      <c r="C78" s="30">
        <v>2138</v>
      </c>
      <c r="D78" s="30">
        <v>2100</v>
      </c>
      <c r="E78" s="30">
        <v>2100</v>
      </c>
      <c r="F78" s="31"/>
      <c r="G78" s="31"/>
      <c r="H78" s="147">
        <v>4.049</v>
      </c>
      <c r="I78" s="147">
        <v>3.15</v>
      </c>
      <c r="J78" s="147">
        <v>3.4</v>
      </c>
      <c r="K78" s="32"/>
    </row>
    <row r="79" spans="1:11" s="33" customFormat="1" ht="11.25" customHeight="1">
      <c r="A79" s="35" t="s">
        <v>62</v>
      </c>
      <c r="B79" s="29"/>
      <c r="C79" s="30">
        <v>5328</v>
      </c>
      <c r="D79" s="30">
        <v>5223</v>
      </c>
      <c r="E79" s="30">
        <v>6500</v>
      </c>
      <c r="F79" s="31"/>
      <c r="G79" s="31"/>
      <c r="H79" s="147">
        <v>7.207</v>
      </c>
      <c r="I79" s="147">
        <v>7.834</v>
      </c>
      <c r="J79" s="147">
        <v>7.8</v>
      </c>
      <c r="K79" s="32"/>
    </row>
    <row r="80" spans="1:11" s="42" customFormat="1" ht="11.25" customHeight="1">
      <c r="A80" s="43" t="s">
        <v>63</v>
      </c>
      <c r="B80" s="37"/>
      <c r="C80" s="38">
        <v>14964</v>
      </c>
      <c r="D80" s="38">
        <v>14448</v>
      </c>
      <c r="E80" s="38">
        <v>15902</v>
      </c>
      <c r="F80" s="39">
        <v>110.06367663344408</v>
      </c>
      <c r="G80" s="40"/>
      <c r="H80" s="148">
        <v>22.743000000000002</v>
      </c>
      <c r="I80" s="149">
        <v>19.343</v>
      </c>
      <c r="J80" s="149">
        <v>22.329</v>
      </c>
      <c r="K80" s="41">
        <v>115.43710903169105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17</v>
      </c>
      <c r="D82" s="30">
        <v>17</v>
      </c>
      <c r="E82" s="30">
        <v>17</v>
      </c>
      <c r="F82" s="31"/>
      <c r="G82" s="31"/>
      <c r="H82" s="147">
        <v>0.017</v>
      </c>
      <c r="I82" s="147">
        <v>0.017</v>
      </c>
      <c r="J82" s="147">
        <v>0.016</v>
      </c>
      <c r="K82" s="32"/>
    </row>
    <row r="83" spans="1:11" s="33" customFormat="1" ht="11.25" customHeight="1">
      <c r="A83" s="35" t="s">
        <v>65</v>
      </c>
      <c r="B83" s="29"/>
      <c r="C83" s="30">
        <v>32</v>
      </c>
      <c r="D83" s="30">
        <v>32</v>
      </c>
      <c r="E83" s="30">
        <v>32</v>
      </c>
      <c r="F83" s="31"/>
      <c r="G83" s="31"/>
      <c r="H83" s="147">
        <v>0.024</v>
      </c>
      <c r="I83" s="147">
        <v>0.023</v>
      </c>
      <c r="J83" s="147">
        <v>0.024</v>
      </c>
      <c r="K83" s="32"/>
    </row>
    <row r="84" spans="1:11" s="42" customFormat="1" ht="11.25" customHeight="1">
      <c r="A84" s="36" t="s">
        <v>66</v>
      </c>
      <c r="B84" s="37"/>
      <c r="C84" s="38">
        <v>49</v>
      </c>
      <c r="D84" s="38">
        <v>49</v>
      </c>
      <c r="E84" s="38">
        <v>49</v>
      </c>
      <c r="F84" s="39">
        <v>100</v>
      </c>
      <c r="G84" s="40"/>
      <c r="H84" s="148">
        <v>0.041</v>
      </c>
      <c r="I84" s="149">
        <v>0.04</v>
      </c>
      <c r="J84" s="149">
        <v>0.04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23234</v>
      </c>
      <c r="D87" s="53">
        <v>22436.42</v>
      </c>
      <c r="E87" s="53">
        <v>23273</v>
      </c>
      <c r="F87" s="54">
        <f>IF(D87&gt;0,100*E87/D87,0)</f>
        <v>103.72866972538401</v>
      </c>
      <c r="G87" s="40"/>
      <c r="H87" s="152">
        <v>34.75</v>
      </c>
      <c r="I87" s="153">
        <v>30.369</v>
      </c>
      <c r="J87" s="153">
        <v>33.083</v>
      </c>
      <c r="K87" s="54">
        <f>IF(I87&gt;0,100*J87/I87,0)</f>
        <v>108.93674470677334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2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307</v>
      </c>
      <c r="D7" s="21" t="s">
        <v>6</v>
      </c>
      <c r="E7" s="21">
        <v>4</v>
      </c>
      <c r="F7" s="22" t="str">
        <f>CONCATENATE(D6,"=100")</f>
        <v>2019=100</v>
      </c>
      <c r="G7" s="23"/>
      <c r="H7" s="20" t="s">
        <v>307</v>
      </c>
      <c r="I7" s="21" t="s">
        <v>6</v>
      </c>
      <c r="J7" s="21">
        <v>5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10</v>
      </c>
      <c r="D19" s="30">
        <v>10</v>
      </c>
      <c r="E19" s="30">
        <v>10</v>
      </c>
      <c r="F19" s="31"/>
      <c r="G19" s="31"/>
      <c r="H19" s="147">
        <v>0.007</v>
      </c>
      <c r="I19" s="147">
        <v>0.012</v>
      </c>
      <c r="J19" s="147">
        <v>0.013</v>
      </c>
      <c r="K19" s="32"/>
    </row>
    <row r="20" spans="1:11" s="33" customFormat="1" ht="11.25" customHeight="1">
      <c r="A20" s="35" t="s">
        <v>15</v>
      </c>
      <c r="B20" s="29"/>
      <c r="C20" s="30">
        <v>1</v>
      </c>
      <c r="D20" s="30"/>
      <c r="E20" s="30"/>
      <c r="F20" s="31"/>
      <c r="G20" s="31"/>
      <c r="H20" s="147">
        <v>0.001</v>
      </c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>
        <v>1</v>
      </c>
      <c r="D21" s="30"/>
      <c r="E21" s="30">
        <v>1</v>
      </c>
      <c r="F21" s="31"/>
      <c r="G21" s="31"/>
      <c r="H21" s="147">
        <v>0.001</v>
      </c>
      <c r="I21" s="147"/>
      <c r="J21" s="147">
        <v>0.001</v>
      </c>
      <c r="K21" s="32"/>
    </row>
    <row r="22" spans="1:11" s="42" customFormat="1" ht="11.25" customHeight="1">
      <c r="A22" s="36" t="s">
        <v>17</v>
      </c>
      <c r="B22" s="37"/>
      <c r="C22" s="38">
        <v>12</v>
      </c>
      <c r="D22" s="38">
        <v>10</v>
      </c>
      <c r="E22" s="38">
        <v>11</v>
      </c>
      <c r="F22" s="39">
        <v>110</v>
      </c>
      <c r="G22" s="40"/>
      <c r="H22" s="148">
        <v>0.009000000000000001</v>
      </c>
      <c r="I22" s="149">
        <v>0.012</v>
      </c>
      <c r="J22" s="149">
        <v>0.013999999999999999</v>
      </c>
      <c r="K22" s="41">
        <v>116.66666666666666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36</v>
      </c>
      <c r="D24" s="38">
        <v>42</v>
      </c>
      <c r="E24" s="38">
        <v>23</v>
      </c>
      <c r="F24" s="39">
        <v>54.76190476190476</v>
      </c>
      <c r="G24" s="40"/>
      <c r="H24" s="148">
        <v>0.042</v>
      </c>
      <c r="I24" s="149">
        <v>0.042</v>
      </c>
      <c r="J24" s="149">
        <v>0.03</v>
      </c>
      <c r="K24" s="41">
        <v>71.42857142857143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2</v>
      </c>
      <c r="D26" s="38">
        <v>3</v>
      </c>
      <c r="E26" s="38">
        <v>3</v>
      </c>
      <c r="F26" s="39">
        <v>100</v>
      </c>
      <c r="G26" s="40"/>
      <c r="H26" s="148">
        <v>0.002</v>
      </c>
      <c r="I26" s="149">
        <v>0.003</v>
      </c>
      <c r="J26" s="149">
        <v>0.004</v>
      </c>
      <c r="K26" s="41">
        <v>133.33333333333334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22</v>
      </c>
      <c r="D28" s="30">
        <v>51</v>
      </c>
      <c r="E28" s="30">
        <v>60</v>
      </c>
      <c r="F28" s="31"/>
      <c r="G28" s="31"/>
      <c r="H28" s="147">
        <v>0.045</v>
      </c>
      <c r="I28" s="147">
        <v>0.068</v>
      </c>
      <c r="J28" s="147">
        <v>0.099</v>
      </c>
      <c r="K28" s="32"/>
    </row>
    <row r="29" spans="1:11" s="33" customFormat="1" ht="11.25" customHeight="1">
      <c r="A29" s="35" t="s">
        <v>21</v>
      </c>
      <c r="B29" s="29"/>
      <c r="C29" s="30">
        <v>10</v>
      </c>
      <c r="D29" s="30">
        <v>41</v>
      </c>
      <c r="E29" s="30">
        <v>41</v>
      </c>
      <c r="F29" s="31"/>
      <c r="G29" s="31"/>
      <c r="H29" s="147"/>
      <c r="I29" s="147">
        <v>0.006</v>
      </c>
      <c r="J29" s="147">
        <v>0.033</v>
      </c>
      <c r="K29" s="32"/>
    </row>
    <row r="30" spans="1:11" s="33" customFormat="1" ht="11.25" customHeight="1">
      <c r="A30" s="35" t="s">
        <v>22</v>
      </c>
      <c r="B30" s="29"/>
      <c r="C30" s="30">
        <v>105</v>
      </c>
      <c r="D30" s="30">
        <v>87</v>
      </c>
      <c r="E30" s="30">
        <v>90</v>
      </c>
      <c r="F30" s="31"/>
      <c r="G30" s="31"/>
      <c r="H30" s="147">
        <v>0.056</v>
      </c>
      <c r="I30" s="147">
        <v>0.051</v>
      </c>
      <c r="J30" s="147">
        <v>0.053</v>
      </c>
      <c r="K30" s="32"/>
    </row>
    <row r="31" spans="1:11" s="42" customFormat="1" ht="11.25" customHeight="1">
      <c r="A31" s="43" t="s">
        <v>23</v>
      </c>
      <c r="B31" s="37"/>
      <c r="C31" s="38">
        <v>137</v>
      </c>
      <c r="D31" s="38">
        <v>179</v>
      </c>
      <c r="E31" s="38">
        <v>191</v>
      </c>
      <c r="F31" s="39">
        <v>106.70391061452514</v>
      </c>
      <c r="G31" s="40"/>
      <c r="H31" s="148">
        <v>0.101</v>
      </c>
      <c r="I31" s="149">
        <v>0.125</v>
      </c>
      <c r="J31" s="149">
        <v>0.185</v>
      </c>
      <c r="K31" s="41">
        <v>148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98</v>
      </c>
      <c r="D33" s="30">
        <v>80</v>
      </c>
      <c r="E33" s="30">
        <v>140</v>
      </c>
      <c r="F33" s="31"/>
      <c r="G33" s="31"/>
      <c r="H33" s="147">
        <v>0.118</v>
      </c>
      <c r="I33" s="147">
        <v>0.07</v>
      </c>
      <c r="J33" s="147">
        <v>0.09</v>
      </c>
      <c r="K33" s="32"/>
    </row>
    <row r="34" spans="1:11" s="33" customFormat="1" ht="11.25" customHeight="1">
      <c r="A34" s="35" t="s">
        <v>25</v>
      </c>
      <c r="B34" s="29"/>
      <c r="C34" s="30">
        <v>2</v>
      </c>
      <c r="D34" s="30">
        <v>7</v>
      </c>
      <c r="E34" s="30">
        <v>6</v>
      </c>
      <c r="F34" s="31"/>
      <c r="G34" s="31"/>
      <c r="H34" s="147">
        <v>0.002</v>
      </c>
      <c r="I34" s="147">
        <v>0.007</v>
      </c>
      <c r="J34" s="147">
        <v>0.01</v>
      </c>
      <c r="K34" s="32"/>
    </row>
    <row r="35" spans="1:11" s="33" customFormat="1" ht="11.25" customHeight="1">
      <c r="A35" s="35" t="s">
        <v>26</v>
      </c>
      <c r="B35" s="29"/>
      <c r="C35" s="30">
        <v>15</v>
      </c>
      <c r="D35" s="30">
        <v>40</v>
      </c>
      <c r="E35" s="30">
        <v>40</v>
      </c>
      <c r="F35" s="31"/>
      <c r="G35" s="31"/>
      <c r="H35" s="147">
        <v>0.013</v>
      </c>
      <c r="I35" s="147">
        <v>0.04</v>
      </c>
      <c r="J35" s="147">
        <v>0.035</v>
      </c>
      <c r="K35" s="32"/>
    </row>
    <row r="36" spans="1:11" s="33" customFormat="1" ht="11.25" customHeight="1">
      <c r="A36" s="35" t="s">
        <v>27</v>
      </c>
      <c r="B36" s="29"/>
      <c r="C36" s="30">
        <v>8</v>
      </c>
      <c r="D36" s="30">
        <v>8</v>
      </c>
      <c r="E36" s="30">
        <v>17</v>
      </c>
      <c r="F36" s="31"/>
      <c r="G36" s="31"/>
      <c r="H36" s="147">
        <v>0.006</v>
      </c>
      <c r="I36" s="147">
        <v>0.006</v>
      </c>
      <c r="J36" s="147">
        <v>0.014</v>
      </c>
      <c r="K36" s="32"/>
    </row>
    <row r="37" spans="1:11" s="42" customFormat="1" ht="11.25" customHeight="1">
      <c r="A37" s="36" t="s">
        <v>28</v>
      </c>
      <c r="B37" s="37"/>
      <c r="C37" s="38">
        <v>123</v>
      </c>
      <c r="D37" s="38">
        <v>135</v>
      </c>
      <c r="E37" s="38">
        <v>203</v>
      </c>
      <c r="F37" s="39">
        <v>150.37037037037038</v>
      </c>
      <c r="G37" s="40"/>
      <c r="H37" s="148">
        <v>0.139</v>
      </c>
      <c r="I37" s="149">
        <v>0.12300000000000003</v>
      </c>
      <c r="J37" s="149">
        <v>0.14900000000000002</v>
      </c>
      <c r="K37" s="41">
        <v>121.13821138211381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2</v>
      </c>
      <c r="D39" s="38">
        <v>2</v>
      </c>
      <c r="E39" s="38">
        <v>2</v>
      </c>
      <c r="F39" s="39">
        <v>100</v>
      </c>
      <c r="G39" s="40"/>
      <c r="H39" s="148">
        <v>0.002</v>
      </c>
      <c r="I39" s="149">
        <v>0.002</v>
      </c>
      <c r="J39" s="149">
        <v>0.002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83</v>
      </c>
      <c r="D41" s="30">
        <v>16</v>
      </c>
      <c r="E41" s="30">
        <v>30</v>
      </c>
      <c r="F41" s="31"/>
      <c r="G41" s="31"/>
      <c r="H41" s="147">
        <v>0.032</v>
      </c>
      <c r="I41" s="147">
        <v>0.005</v>
      </c>
      <c r="J41" s="147">
        <v>0.024</v>
      </c>
      <c r="K41" s="32"/>
    </row>
    <row r="42" spans="1:11" s="33" customFormat="1" ht="11.25" customHeight="1">
      <c r="A42" s="35" t="s">
        <v>31</v>
      </c>
      <c r="B42" s="29"/>
      <c r="C42" s="30">
        <v>173</v>
      </c>
      <c r="D42" s="30">
        <v>337</v>
      </c>
      <c r="E42" s="30">
        <v>237</v>
      </c>
      <c r="F42" s="31"/>
      <c r="G42" s="31"/>
      <c r="H42" s="147">
        <v>0.138</v>
      </c>
      <c r="I42" s="147">
        <v>0.169</v>
      </c>
      <c r="J42" s="147">
        <v>0.142</v>
      </c>
      <c r="K42" s="32"/>
    </row>
    <row r="43" spans="1:11" s="33" customFormat="1" ht="11.25" customHeight="1">
      <c r="A43" s="35" t="s">
        <v>32</v>
      </c>
      <c r="B43" s="29"/>
      <c r="C43" s="30">
        <v>85</v>
      </c>
      <c r="D43" s="30">
        <v>131</v>
      </c>
      <c r="E43" s="30">
        <v>120</v>
      </c>
      <c r="F43" s="31"/>
      <c r="G43" s="31"/>
      <c r="H43" s="147">
        <v>0.068</v>
      </c>
      <c r="I43" s="147">
        <v>0.045</v>
      </c>
      <c r="J43" s="147">
        <v>0.096</v>
      </c>
      <c r="K43" s="32"/>
    </row>
    <row r="44" spans="1:11" s="33" customFormat="1" ht="11.25" customHeight="1">
      <c r="A44" s="35" t="s">
        <v>33</v>
      </c>
      <c r="B44" s="29"/>
      <c r="C44" s="30">
        <v>496</v>
      </c>
      <c r="D44" s="30">
        <v>978</v>
      </c>
      <c r="E44" s="30">
        <v>400</v>
      </c>
      <c r="F44" s="31"/>
      <c r="G44" s="31"/>
      <c r="H44" s="147">
        <v>0.675</v>
      </c>
      <c r="I44" s="147">
        <v>0.689</v>
      </c>
      <c r="J44" s="147">
        <v>0.555</v>
      </c>
      <c r="K44" s="32"/>
    </row>
    <row r="45" spans="1:11" s="33" customFormat="1" ht="11.25" customHeight="1">
      <c r="A45" s="35" t="s">
        <v>34</v>
      </c>
      <c r="B45" s="29"/>
      <c r="C45" s="30">
        <v>1236</v>
      </c>
      <c r="D45" s="30">
        <v>1137</v>
      </c>
      <c r="E45" s="30">
        <v>1010</v>
      </c>
      <c r="F45" s="31"/>
      <c r="G45" s="31"/>
      <c r="H45" s="147">
        <v>1.365</v>
      </c>
      <c r="I45" s="147">
        <v>0.366</v>
      </c>
      <c r="J45" s="147">
        <v>0.913</v>
      </c>
      <c r="K45" s="32"/>
    </row>
    <row r="46" spans="1:11" s="33" customFormat="1" ht="11.25" customHeight="1">
      <c r="A46" s="35" t="s">
        <v>35</v>
      </c>
      <c r="B46" s="29"/>
      <c r="C46" s="30">
        <v>221</v>
      </c>
      <c r="D46" s="30">
        <v>202</v>
      </c>
      <c r="E46" s="30">
        <v>202</v>
      </c>
      <c r="F46" s="31"/>
      <c r="G46" s="31"/>
      <c r="H46" s="147">
        <v>0.169</v>
      </c>
      <c r="I46" s="147">
        <v>0.154</v>
      </c>
      <c r="J46" s="147">
        <v>0.182</v>
      </c>
      <c r="K46" s="32"/>
    </row>
    <row r="47" spans="1:11" s="33" customFormat="1" ht="11.25" customHeight="1">
      <c r="A47" s="35" t="s">
        <v>36</v>
      </c>
      <c r="B47" s="29"/>
      <c r="C47" s="30">
        <v>53</v>
      </c>
      <c r="D47" s="30">
        <v>160</v>
      </c>
      <c r="E47" s="30">
        <v>150</v>
      </c>
      <c r="F47" s="31"/>
      <c r="G47" s="31"/>
      <c r="H47" s="147">
        <v>0.058</v>
      </c>
      <c r="I47" s="147">
        <v>0.032</v>
      </c>
      <c r="J47" s="147">
        <v>0.105</v>
      </c>
      <c r="K47" s="32"/>
    </row>
    <row r="48" spans="1:11" s="33" customFormat="1" ht="11.25" customHeight="1">
      <c r="A48" s="35" t="s">
        <v>37</v>
      </c>
      <c r="B48" s="29"/>
      <c r="C48" s="30">
        <v>7014</v>
      </c>
      <c r="D48" s="30">
        <v>7929</v>
      </c>
      <c r="E48" s="30">
        <v>8000</v>
      </c>
      <c r="F48" s="31"/>
      <c r="G48" s="31"/>
      <c r="H48" s="147">
        <v>9.82</v>
      </c>
      <c r="I48" s="147">
        <v>3.172</v>
      </c>
      <c r="J48" s="147">
        <v>12</v>
      </c>
      <c r="K48" s="32"/>
    </row>
    <row r="49" spans="1:11" s="33" customFormat="1" ht="11.25" customHeight="1">
      <c r="A49" s="35" t="s">
        <v>38</v>
      </c>
      <c r="B49" s="29"/>
      <c r="C49" s="30">
        <v>248</v>
      </c>
      <c r="D49" s="30">
        <v>230</v>
      </c>
      <c r="E49" s="30">
        <v>225</v>
      </c>
      <c r="F49" s="31"/>
      <c r="G49" s="31"/>
      <c r="H49" s="147">
        <v>0.23</v>
      </c>
      <c r="I49" s="147">
        <v>0.108</v>
      </c>
      <c r="J49" s="147">
        <v>0.178</v>
      </c>
      <c r="K49" s="32"/>
    </row>
    <row r="50" spans="1:11" s="42" customFormat="1" ht="11.25" customHeight="1">
      <c r="A50" s="43" t="s">
        <v>39</v>
      </c>
      <c r="B50" s="37"/>
      <c r="C50" s="38">
        <v>9609</v>
      </c>
      <c r="D50" s="38">
        <v>11120</v>
      </c>
      <c r="E50" s="38">
        <v>10374</v>
      </c>
      <c r="F50" s="39">
        <v>93.29136690647482</v>
      </c>
      <c r="G50" s="40"/>
      <c r="H50" s="148">
        <v>12.555</v>
      </c>
      <c r="I50" s="149">
        <v>4.739999999999999</v>
      </c>
      <c r="J50" s="149">
        <v>14.195</v>
      </c>
      <c r="K50" s="41">
        <v>299.4725738396625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307</v>
      </c>
      <c r="D52" s="38">
        <v>307</v>
      </c>
      <c r="E52" s="38">
        <v>307</v>
      </c>
      <c r="F52" s="39">
        <v>100</v>
      </c>
      <c r="G52" s="40"/>
      <c r="H52" s="148">
        <v>0.377</v>
      </c>
      <c r="I52" s="149">
        <v>0.377</v>
      </c>
      <c r="J52" s="149">
        <v>0.377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9563</v>
      </c>
      <c r="D54" s="30">
        <v>9489</v>
      </c>
      <c r="E54" s="30">
        <v>7700</v>
      </c>
      <c r="F54" s="31"/>
      <c r="G54" s="31"/>
      <c r="H54" s="147">
        <v>8.843</v>
      </c>
      <c r="I54" s="147">
        <v>7.328</v>
      </c>
      <c r="J54" s="147">
        <v>8.33</v>
      </c>
      <c r="K54" s="32"/>
    </row>
    <row r="55" spans="1:11" s="33" customFormat="1" ht="11.25" customHeight="1">
      <c r="A55" s="35" t="s">
        <v>42</v>
      </c>
      <c r="B55" s="29"/>
      <c r="C55" s="30">
        <v>980</v>
      </c>
      <c r="D55" s="30">
        <v>1132</v>
      </c>
      <c r="E55" s="30">
        <v>1131</v>
      </c>
      <c r="F55" s="31"/>
      <c r="G55" s="31"/>
      <c r="H55" s="147">
        <v>0.732</v>
      </c>
      <c r="I55" s="147">
        <v>0.74</v>
      </c>
      <c r="J55" s="147">
        <v>1.02</v>
      </c>
      <c r="K55" s="32"/>
    </row>
    <row r="56" spans="1:11" s="33" customFormat="1" ht="11.25" customHeight="1">
      <c r="A56" s="35" t="s">
        <v>43</v>
      </c>
      <c r="B56" s="29"/>
      <c r="C56" s="30">
        <v>20249</v>
      </c>
      <c r="D56" s="30">
        <v>23276</v>
      </c>
      <c r="E56" s="30">
        <v>20500</v>
      </c>
      <c r="F56" s="31"/>
      <c r="G56" s="31"/>
      <c r="H56" s="147">
        <v>16.18</v>
      </c>
      <c r="I56" s="147">
        <v>19.87</v>
      </c>
      <c r="J56" s="147">
        <v>32.8</v>
      </c>
      <c r="K56" s="32"/>
    </row>
    <row r="57" spans="1:11" s="33" customFormat="1" ht="11.25" customHeight="1">
      <c r="A57" s="35" t="s">
        <v>44</v>
      </c>
      <c r="B57" s="29"/>
      <c r="C57" s="30">
        <v>1172</v>
      </c>
      <c r="D57" s="30">
        <v>1464</v>
      </c>
      <c r="E57" s="30">
        <v>1464</v>
      </c>
      <c r="F57" s="31"/>
      <c r="G57" s="31"/>
      <c r="H57" s="147">
        <v>0.95</v>
      </c>
      <c r="I57" s="147">
        <v>0.736</v>
      </c>
      <c r="J57" s="147">
        <v>1.464</v>
      </c>
      <c r="K57" s="32"/>
    </row>
    <row r="58" spans="1:11" s="33" customFormat="1" ht="11.25" customHeight="1">
      <c r="A58" s="35" t="s">
        <v>45</v>
      </c>
      <c r="B58" s="29"/>
      <c r="C58" s="30">
        <v>1757</v>
      </c>
      <c r="D58" s="30">
        <v>2797</v>
      </c>
      <c r="E58" s="30">
        <v>2797</v>
      </c>
      <c r="F58" s="31"/>
      <c r="G58" s="31"/>
      <c r="H58" s="147">
        <v>2.783</v>
      </c>
      <c r="I58" s="147">
        <v>1.21</v>
      </c>
      <c r="J58" s="147">
        <v>2.573</v>
      </c>
      <c r="K58" s="32"/>
    </row>
    <row r="59" spans="1:11" s="42" customFormat="1" ht="11.25" customHeight="1">
      <c r="A59" s="36" t="s">
        <v>46</v>
      </c>
      <c r="B59" s="37"/>
      <c r="C59" s="38">
        <v>33721</v>
      </c>
      <c r="D59" s="38">
        <v>38158</v>
      </c>
      <c r="E59" s="38">
        <v>33592</v>
      </c>
      <c r="F59" s="39">
        <v>88.03396404423712</v>
      </c>
      <c r="G59" s="40"/>
      <c r="H59" s="148">
        <v>29.488</v>
      </c>
      <c r="I59" s="149">
        <v>29.884000000000004</v>
      </c>
      <c r="J59" s="149">
        <v>46.187</v>
      </c>
      <c r="K59" s="41">
        <v>154.55427653593893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6</v>
      </c>
      <c r="D61" s="30"/>
      <c r="E61" s="30"/>
      <c r="F61" s="31"/>
      <c r="G61" s="31"/>
      <c r="H61" s="147">
        <v>0.002</v>
      </c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>
        <v>3</v>
      </c>
      <c r="D62" s="30">
        <v>3</v>
      </c>
      <c r="E62" s="30">
        <v>3</v>
      </c>
      <c r="F62" s="31"/>
      <c r="G62" s="31"/>
      <c r="H62" s="147">
        <v>0.001</v>
      </c>
      <c r="I62" s="147">
        <v>0.002</v>
      </c>
      <c r="J62" s="147">
        <v>0.002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>
        <v>9</v>
      </c>
      <c r="D64" s="38">
        <v>3</v>
      </c>
      <c r="E64" s="38">
        <v>3</v>
      </c>
      <c r="F64" s="39">
        <v>100</v>
      </c>
      <c r="G64" s="40"/>
      <c r="H64" s="148">
        <v>0.003</v>
      </c>
      <c r="I64" s="149">
        <v>0.002</v>
      </c>
      <c r="J64" s="149">
        <v>0.002</v>
      </c>
      <c r="K64" s="41">
        <v>100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>
        <v>68</v>
      </c>
      <c r="E66" s="38">
        <v>29</v>
      </c>
      <c r="F66" s="39">
        <v>42.64705882352941</v>
      </c>
      <c r="G66" s="40"/>
      <c r="H66" s="148"/>
      <c r="I66" s="149">
        <v>0.061</v>
      </c>
      <c r="J66" s="149">
        <v>0.004</v>
      </c>
      <c r="K66" s="41">
        <v>6.557377049180328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>
        <v>55</v>
      </c>
      <c r="D73" s="30">
        <v>37</v>
      </c>
      <c r="E73" s="30">
        <v>37</v>
      </c>
      <c r="F73" s="31"/>
      <c r="G73" s="31"/>
      <c r="H73" s="147">
        <v>0.055</v>
      </c>
      <c r="I73" s="147">
        <v>0.037</v>
      </c>
      <c r="J73" s="147">
        <v>0.037</v>
      </c>
      <c r="K73" s="32"/>
    </row>
    <row r="74" spans="1:11" s="33" customFormat="1" ht="11.25" customHeight="1">
      <c r="A74" s="35" t="s">
        <v>57</v>
      </c>
      <c r="B74" s="29"/>
      <c r="C74" s="30"/>
      <c r="D74" s="30">
        <v>2</v>
      </c>
      <c r="E74" s="30"/>
      <c r="F74" s="31"/>
      <c r="G74" s="31"/>
      <c r="H74" s="147"/>
      <c r="I74" s="147">
        <v>0.002</v>
      </c>
      <c r="J74" s="147"/>
      <c r="K74" s="32"/>
    </row>
    <row r="75" spans="1:11" s="33" customFormat="1" ht="11.25" customHeight="1">
      <c r="A75" s="35" t="s">
        <v>58</v>
      </c>
      <c r="B75" s="29"/>
      <c r="C75" s="30">
        <v>53</v>
      </c>
      <c r="D75" s="30">
        <v>51</v>
      </c>
      <c r="E75" s="30">
        <v>53</v>
      </c>
      <c r="F75" s="31"/>
      <c r="G75" s="31"/>
      <c r="H75" s="147">
        <v>0.022</v>
      </c>
      <c r="I75" s="147">
        <v>0.021</v>
      </c>
      <c r="J75" s="147">
        <v>0.025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/>
      <c r="I77" s="147"/>
      <c r="J77" s="147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/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/>
      <c r="D79" s="30">
        <v>18</v>
      </c>
      <c r="E79" s="30">
        <v>20</v>
      </c>
      <c r="F79" s="31"/>
      <c r="G79" s="31"/>
      <c r="H79" s="147"/>
      <c r="I79" s="147">
        <v>0.016</v>
      </c>
      <c r="J79" s="147">
        <v>0.012</v>
      </c>
      <c r="K79" s="32"/>
    </row>
    <row r="80" spans="1:11" s="42" customFormat="1" ht="11.25" customHeight="1">
      <c r="A80" s="43" t="s">
        <v>63</v>
      </c>
      <c r="B80" s="37"/>
      <c r="C80" s="38">
        <v>108</v>
      </c>
      <c r="D80" s="38">
        <v>108</v>
      </c>
      <c r="E80" s="38">
        <v>110</v>
      </c>
      <c r="F80" s="39">
        <v>101.85185185185185</v>
      </c>
      <c r="G80" s="40"/>
      <c r="H80" s="148">
        <v>0.077</v>
      </c>
      <c r="I80" s="149">
        <v>0.076</v>
      </c>
      <c r="J80" s="149">
        <v>0.074</v>
      </c>
      <c r="K80" s="41">
        <v>97.36842105263158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35</v>
      </c>
      <c r="D82" s="30">
        <v>35</v>
      </c>
      <c r="E82" s="30">
        <v>24</v>
      </c>
      <c r="F82" s="31"/>
      <c r="G82" s="31"/>
      <c r="H82" s="147">
        <v>0.032</v>
      </c>
      <c r="I82" s="147">
        <v>0.032</v>
      </c>
      <c r="J82" s="147">
        <v>0.021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>
        <v>35</v>
      </c>
      <c r="D84" s="38">
        <v>35</v>
      </c>
      <c r="E84" s="38">
        <v>24</v>
      </c>
      <c r="F84" s="39">
        <v>68.57142857142857</v>
      </c>
      <c r="G84" s="40"/>
      <c r="H84" s="148">
        <v>0.032</v>
      </c>
      <c r="I84" s="149">
        <v>0.032</v>
      </c>
      <c r="J84" s="149">
        <v>0.021</v>
      </c>
      <c r="K84" s="41">
        <v>65.625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44101</v>
      </c>
      <c r="D87" s="53">
        <v>50170</v>
      </c>
      <c r="E87" s="53">
        <v>44872</v>
      </c>
      <c r="F87" s="54">
        <f>IF(D87&gt;0,100*E87/D87,0)</f>
        <v>89.439904325294</v>
      </c>
      <c r="G87" s="40"/>
      <c r="H87" s="152">
        <v>42.827</v>
      </c>
      <c r="I87" s="153">
        <v>35.479000000000006</v>
      </c>
      <c r="J87" s="153">
        <v>61.244</v>
      </c>
      <c r="K87" s="54">
        <f>IF(I87&gt;0,100*J87/I87,0)</f>
        <v>172.62042334902333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2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307</v>
      </c>
      <c r="D7" s="21" t="s">
        <v>6</v>
      </c>
      <c r="E7" s="21">
        <v>4</v>
      </c>
      <c r="F7" s="22" t="str">
        <f>CONCATENATE(D6,"=100")</f>
        <v>2019=100</v>
      </c>
      <c r="G7" s="23"/>
      <c r="H7" s="20" t="s">
        <v>307</v>
      </c>
      <c r="I7" s="21" t="s">
        <v>6</v>
      </c>
      <c r="J7" s="21">
        <v>5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>
        <v>16</v>
      </c>
      <c r="D11" s="30"/>
      <c r="E11" s="30"/>
      <c r="F11" s="31"/>
      <c r="G11" s="31"/>
      <c r="H11" s="147">
        <v>0.014</v>
      </c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>
        <v>16</v>
      </c>
      <c r="D13" s="38"/>
      <c r="E13" s="38"/>
      <c r="F13" s="39"/>
      <c r="G13" s="40"/>
      <c r="H13" s="148">
        <v>0.014</v>
      </c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71</v>
      </c>
      <c r="D19" s="30">
        <v>60</v>
      </c>
      <c r="E19" s="30">
        <v>60</v>
      </c>
      <c r="F19" s="31"/>
      <c r="G19" s="31"/>
      <c r="H19" s="147">
        <v>0.099</v>
      </c>
      <c r="I19" s="147">
        <v>0.084</v>
      </c>
      <c r="J19" s="147">
        <v>0.09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>
        <v>1</v>
      </c>
      <c r="D21" s="30"/>
      <c r="E21" s="30">
        <v>1</v>
      </c>
      <c r="F21" s="31"/>
      <c r="G21" s="31"/>
      <c r="H21" s="147">
        <v>0.001</v>
      </c>
      <c r="I21" s="147"/>
      <c r="J21" s="147">
        <v>0.001</v>
      </c>
      <c r="K21" s="32"/>
    </row>
    <row r="22" spans="1:11" s="42" customFormat="1" ht="11.25" customHeight="1">
      <c r="A22" s="36" t="s">
        <v>17</v>
      </c>
      <c r="B22" s="37"/>
      <c r="C22" s="38">
        <v>72</v>
      </c>
      <c r="D22" s="38">
        <v>60</v>
      </c>
      <c r="E22" s="38">
        <v>61</v>
      </c>
      <c r="F22" s="39">
        <v>101.66666666666667</v>
      </c>
      <c r="G22" s="40"/>
      <c r="H22" s="148">
        <v>0.1</v>
      </c>
      <c r="I22" s="149">
        <v>0.084</v>
      </c>
      <c r="J22" s="149">
        <v>0.091</v>
      </c>
      <c r="K22" s="41">
        <v>108.33333333333333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50</v>
      </c>
      <c r="D24" s="38">
        <v>50</v>
      </c>
      <c r="E24" s="38">
        <v>38</v>
      </c>
      <c r="F24" s="39">
        <v>76</v>
      </c>
      <c r="G24" s="40"/>
      <c r="H24" s="148">
        <v>0.056</v>
      </c>
      <c r="I24" s="149">
        <v>0.063</v>
      </c>
      <c r="J24" s="149">
        <v>0.036</v>
      </c>
      <c r="K24" s="41">
        <v>57.14285714285714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17</v>
      </c>
      <c r="D26" s="38">
        <v>20</v>
      </c>
      <c r="E26" s="38">
        <v>20</v>
      </c>
      <c r="F26" s="39">
        <v>100</v>
      </c>
      <c r="G26" s="40"/>
      <c r="H26" s="148">
        <v>0.026</v>
      </c>
      <c r="I26" s="149">
        <v>0.03</v>
      </c>
      <c r="J26" s="149">
        <v>0.032</v>
      </c>
      <c r="K26" s="41">
        <v>106.66666666666667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54</v>
      </c>
      <c r="D28" s="30">
        <v>99</v>
      </c>
      <c r="E28" s="30">
        <v>100</v>
      </c>
      <c r="F28" s="31"/>
      <c r="G28" s="31"/>
      <c r="H28" s="147">
        <v>0.078</v>
      </c>
      <c r="I28" s="147">
        <v>0.146</v>
      </c>
      <c r="J28" s="147">
        <v>0.17</v>
      </c>
      <c r="K28" s="32"/>
    </row>
    <row r="29" spans="1:11" s="33" customFormat="1" ht="11.25" customHeight="1">
      <c r="A29" s="35" t="s">
        <v>21</v>
      </c>
      <c r="B29" s="29"/>
      <c r="C29" s="30">
        <v>97</v>
      </c>
      <c r="D29" s="30">
        <v>7</v>
      </c>
      <c r="E29" s="30">
        <v>7</v>
      </c>
      <c r="F29" s="31"/>
      <c r="G29" s="31"/>
      <c r="H29" s="147">
        <v>0.069</v>
      </c>
      <c r="I29" s="147">
        <v>0.001</v>
      </c>
      <c r="J29" s="147">
        <v>0.006</v>
      </c>
      <c r="K29" s="32"/>
    </row>
    <row r="30" spans="1:11" s="33" customFormat="1" ht="11.25" customHeight="1">
      <c r="A30" s="35" t="s">
        <v>22</v>
      </c>
      <c r="B30" s="29"/>
      <c r="C30" s="30">
        <v>62</v>
      </c>
      <c r="D30" s="30">
        <v>63</v>
      </c>
      <c r="E30" s="30">
        <v>60</v>
      </c>
      <c r="F30" s="31"/>
      <c r="G30" s="31"/>
      <c r="H30" s="147">
        <v>0.05</v>
      </c>
      <c r="I30" s="147">
        <v>0.043</v>
      </c>
      <c r="J30" s="147">
        <v>0.038</v>
      </c>
      <c r="K30" s="32"/>
    </row>
    <row r="31" spans="1:11" s="42" customFormat="1" ht="11.25" customHeight="1">
      <c r="A31" s="43" t="s">
        <v>23</v>
      </c>
      <c r="B31" s="37"/>
      <c r="C31" s="38">
        <v>213</v>
      </c>
      <c r="D31" s="38">
        <v>169</v>
      </c>
      <c r="E31" s="38">
        <v>167</v>
      </c>
      <c r="F31" s="39">
        <v>98.81656804733728</v>
      </c>
      <c r="G31" s="40"/>
      <c r="H31" s="148">
        <v>0.197</v>
      </c>
      <c r="I31" s="149">
        <v>0.19</v>
      </c>
      <c r="J31" s="149">
        <v>0.21400000000000002</v>
      </c>
      <c r="K31" s="41">
        <v>112.63157894736842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211</v>
      </c>
      <c r="D33" s="30">
        <v>200</v>
      </c>
      <c r="E33" s="30">
        <v>260</v>
      </c>
      <c r="F33" s="31"/>
      <c r="G33" s="31"/>
      <c r="H33" s="147">
        <v>0.193</v>
      </c>
      <c r="I33" s="147">
        <v>0.15</v>
      </c>
      <c r="J33" s="147">
        <v>0.13</v>
      </c>
      <c r="K33" s="32"/>
    </row>
    <row r="34" spans="1:11" s="33" customFormat="1" ht="11.25" customHeight="1">
      <c r="A34" s="35" t="s">
        <v>25</v>
      </c>
      <c r="B34" s="29"/>
      <c r="C34" s="30">
        <v>19</v>
      </c>
      <c r="D34" s="30">
        <v>13</v>
      </c>
      <c r="E34" s="30">
        <v>12</v>
      </c>
      <c r="F34" s="31"/>
      <c r="G34" s="31"/>
      <c r="H34" s="147">
        <v>0.021</v>
      </c>
      <c r="I34" s="147">
        <v>0.014</v>
      </c>
      <c r="J34" s="147">
        <v>0.018</v>
      </c>
      <c r="K34" s="32"/>
    </row>
    <row r="35" spans="1:11" s="33" customFormat="1" ht="11.25" customHeight="1">
      <c r="A35" s="35" t="s">
        <v>26</v>
      </c>
      <c r="B35" s="29"/>
      <c r="C35" s="30">
        <v>65</v>
      </c>
      <c r="D35" s="30">
        <v>80</v>
      </c>
      <c r="E35" s="30">
        <v>80</v>
      </c>
      <c r="F35" s="31"/>
      <c r="G35" s="31"/>
      <c r="H35" s="147">
        <v>0.058</v>
      </c>
      <c r="I35" s="147">
        <v>0.07</v>
      </c>
      <c r="J35" s="147">
        <v>0.06</v>
      </c>
      <c r="K35" s="32"/>
    </row>
    <row r="36" spans="1:11" s="33" customFormat="1" ht="11.25" customHeight="1">
      <c r="A36" s="35" t="s">
        <v>27</v>
      </c>
      <c r="B36" s="29"/>
      <c r="C36" s="30">
        <v>46</v>
      </c>
      <c r="D36" s="30">
        <v>46</v>
      </c>
      <c r="E36" s="30">
        <v>39</v>
      </c>
      <c r="F36" s="31"/>
      <c r="G36" s="31"/>
      <c r="H36" s="147">
        <v>0.04</v>
      </c>
      <c r="I36" s="147">
        <v>0.04</v>
      </c>
      <c r="J36" s="147">
        <v>0.05</v>
      </c>
      <c r="K36" s="32"/>
    </row>
    <row r="37" spans="1:11" s="42" customFormat="1" ht="11.25" customHeight="1">
      <c r="A37" s="36" t="s">
        <v>28</v>
      </c>
      <c r="B37" s="37"/>
      <c r="C37" s="38">
        <v>341</v>
      </c>
      <c r="D37" s="38">
        <v>339</v>
      </c>
      <c r="E37" s="38">
        <v>391</v>
      </c>
      <c r="F37" s="39">
        <v>115.33923303834808</v>
      </c>
      <c r="G37" s="40"/>
      <c r="H37" s="148">
        <v>0.312</v>
      </c>
      <c r="I37" s="149">
        <v>0.274</v>
      </c>
      <c r="J37" s="149">
        <v>0.258</v>
      </c>
      <c r="K37" s="41">
        <v>94.16058394160584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271</v>
      </c>
      <c r="D39" s="38">
        <v>270</v>
      </c>
      <c r="E39" s="38">
        <v>270</v>
      </c>
      <c r="F39" s="39">
        <v>100</v>
      </c>
      <c r="G39" s="40"/>
      <c r="H39" s="148">
        <v>0.186</v>
      </c>
      <c r="I39" s="149">
        <v>0.18</v>
      </c>
      <c r="J39" s="149">
        <v>0.21</v>
      </c>
      <c r="K39" s="41">
        <v>116.66666666666667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123</v>
      </c>
      <c r="D41" s="30">
        <v>149</v>
      </c>
      <c r="E41" s="30">
        <v>145</v>
      </c>
      <c r="F41" s="31"/>
      <c r="G41" s="31"/>
      <c r="H41" s="147">
        <v>0.049</v>
      </c>
      <c r="I41" s="147">
        <v>0.042</v>
      </c>
      <c r="J41" s="147">
        <v>0.113</v>
      </c>
      <c r="K41" s="32"/>
    </row>
    <row r="42" spans="1:11" s="33" customFormat="1" ht="11.25" customHeight="1">
      <c r="A42" s="35" t="s">
        <v>31</v>
      </c>
      <c r="B42" s="29"/>
      <c r="C42" s="30">
        <v>443</v>
      </c>
      <c r="D42" s="30">
        <v>436</v>
      </c>
      <c r="E42" s="30">
        <v>432</v>
      </c>
      <c r="F42" s="31"/>
      <c r="G42" s="31"/>
      <c r="H42" s="147">
        <v>0.399</v>
      </c>
      <c r="I42" s="147">
        <v>0.316</v>
      </c>
      <c r="J42" s="147">
        <v>0.32</v>
      </c>
      <c r="K42" s="32"/>
    </row>
    <row r="43" spans="1:11" s="33" customFormat="1" ht="11.25" customHeight="1">
      <c r="A43" s="35" t="s">
        <v>32</v>
      </c>
      <c r="B43" s="29"/>
      <c r="C43" s="30">
        <v>797</v>
      </c>
      <c r="D43" s="30">
        <v>773</v>
      </c>
      <c r="E43" s="30">
        <v>720</v>
      </c>
      <c r="F43" s="31"/>
      <c r="G43" s="31"/>
      <c r="H43" s="147">
        <v>0.813</v>
      </c>
      <c r="I43" s="147">
        <v>0.48</v>
      </c>
      <c r="J43" s="147">
        <v>0.672</v>
      </c>
      <c r="K43" s="32"/>
    </row>
    <row r="44" spans="1:11" s="33" customFormat="1" ht="11.25" customHeight="1">
      <c r="A44" s="35" t="s">
        <v>33</v>
      </c>
      <c r="B44" s="29"/>
      <c r="C44" s="30">
        <v>599</v>
      </c>
      <c r="D44" s="30">
        <v>761</v>
      </c>
      <c r="E44" s="30">
        <v>410</v>
      </c>
      <c r="F44" s="31"/>
      <c r="G44" s="31"/>
      <c r="H44" s="147">
        <v>0.495</v>
      </c>
      <c r="I44" s="147">
        <v>0.635</v>
      </c>
      <c r="J44" s="147">
        <v>0.62</v>
      </c>
      <c r="K44" s="32"/>
    </row>
    <row r="45" spans="1:11" s="33" customFormat="1" ht="11.25" customHeight="1">
      <c r="A45" s="35" t="s">
        <v>34</v>
      </c>
      <c r="B45" s="29"/>
      <c r="C45" s="30">
        <v>2599</v>
      </c>
      <c r="D45" s="30">
        <v>2974</v>
      </c>
      <c r="E45" s="30">
        <v>3150</v>
      </c>
      <c r="F45" s="31"/>
      <c r="G45" s="31"/>
      <c r="H45" s="147">
        <v>2.649</v>
      </c>
      <c r="I45" s="147">
        <v>1.681</v>
      </c>
      <c r="J45" s="147">
        <v>2.8</v>
      </c>
      <c r="K45" s="32"/>
    </row>
    <row r="46" spans="1:11" s="33" customFormat="1" ht="11.25" customHeight="1">
      <c r="A46" s="35" t="s">
        <v>35</v>
      </c>
      <c r="B46" s="29"/>
      <c r="C46" s="30">
        <v>299</v>
      </c>
      <c r="D46" s="30">
        <v>318</v>
      </c>
      <c r="E46" s="30">
        <v>318</v>
      </c>
      <c r="F46" s="31"/>
      <c r="G46" s="31"/>
      <c r="H46" s="147">
        <v>0.211</v>
      </c>
      <c r="I46" s="147">
        <v>0.232</v>
      </c>
      <c r="J46" s="147">
        <v>0.28</v>
      </c>
      <c r="K46" s="32"/>
    </row>
    <row r="47" spans="1:11" s="33" customFormat="1" ht="11.25" customHeight="1">
      <c r="A47" s="35" t="s">
        <v>36</v>
      </c>
      <c r="B47" s="29"/>
      <c r="C47" s="30">
        <v>69</v>
      </c>
      <c r="D47" s="30">
        <v>209</v>
      </c>
      <c r="E47" s="30">
        <v>100</v>
      </c>
      <c r="F47" s="31"/>
      <c r="G47" s="31"/>
      <c r="H47" s="147">
        <v>0.044</v>
      </c>
      <c r="I47" s="147">
        <v>0.05</v>
      </c>
      <c r="J47" s="147">
        <v>0.07</v>
      </c>
      <c r="K47" s="32"/>
    </row>
    <row r="48" spans="1:11" s="33" customFormat="1" ht="11.25" customHeight="1">
      <c r="A48" s="35" t="s">
        <v>37</v>
      </c>
      <c r="B48" s="29"/>
      <c r="C48" s="30">
        <v>2967</v>
      </c>
      <c r="D48" s="30">
        <v>3205</v>
      </c>
      <c r="E48" s="30">
        <v>3000</v>
      </c>
      <c r="F48" s="31"/>
      <c r="G48" s="31"/>
      <c r="H48" s="147">
        <v>2.967</v>
      </c>
      <c r="I48" s="147">
        <v>1.603</v>
      </c>
      <c r="J48" s="147">
        <v>3.3</v>
      </c>
      <c r="K48" s="32"/>
    </row>
    <row r="49" spans="1:11" s="33" customFormat="1" ht="11.25" customHeight="1">
      <c r="A49" s="35" t="s">
        <v>38</v>
      </c>
      <c r="B49" s="29"/>
      <c r="C49" s="30">
        <v>1797</v>
      </c>
      <c r="D49" s="30">
        <v>2273</v>
      </c>
      <c r="E49" s="30">
        <v>2200</v>
      </c>
      <c r="F49" s="31"/>
      <c r="G49" s="31"/>
      <c r="H49" s="147">
        <v>1.093</v>
      </c>
      <c r="I49" s="147">
        <v>1.162</v>
      </c>
      <c r="J49" s="147">
        <v>1.88</v>
      </c>
      <c r="K49" s="32"/>
    </row>
    <row r="50" spans="1:11" s="42" customFormat="1" ht="11.25" customHeight="1">
      <c r="A50" s="43" t="s">
        <v>39</v>
      </c>
      <c r="B50" s="37"/>
      <c r="C50" s="38">
        <v>9693</v>
      </c>
      <c r="D50" s="38">
        <v>11098</v>
      </c>
      <c r="E50" s="38">
        <v>10475</v>
      </c>
      <c r="F50" s="39">
        <v>94.38637592358984</v>
      </c>
      <c r="G50" s="40"/>
      <c r="H50" s="148">
        <v>8.719999999999999</v>
      </c>
      <c r="I50" s="149">
        <v>6.201</v>
      </c>
      <c r="J50" s="149">
        <v>10.055</v>
      </c>
      <c r="K50" s="41">
        <v>162.15126592485083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780</v>
      </c>
      <c r="D52" s="38">
        <v>780</v>
      </c>
      <c r="E52" s="38">
        <v>780</v>
      </c>
      <c r="F52" s="39">
        <v>100</v>
      </c>
      <c r="G52" s="40"/>
      <c r="H52" s="148">
        <v>0.915</v>
      </c>
      <c r="I52" s="149">
        <v>0.915</v>
      </c>
      <c r="J52" s="149">
        <v>0.915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309</v>
      </c>
      <c r="D54" s="30">
        <v>232</v>
      </c>
      <c r="E54" s="30">
        <v>235</v>
      </c>
      <c r="F54" s="31"/>
      <c r="G54" s="31"/>
      <c r="H54" s="147">
        <v>0.248</v>
      </c>
      <c r="I54" s="147">
        <v>0.149</v>
      </c>
      <c r="J54" s="147">
        <v>0.22</v>
      </c>
      <c r="K54" s="32"/>
    </row>
    <row r="55" spans="1:11" s="33" customFormat="1" ht="11.25" customHeight="1">
      <c r="A55" s="35" t="s">
        <v>42</v>
      </c>
      <c r="B55" s="29"/>
      <c r="C55" s="30">
        <v>340</v>
      </c>
      <c r="D55" s="30">
        <v>333</v>
      </c>
      <c r="E55" s="30">
        <v>331</v>
      </c>
      <c r="F55" s="31"/>
      <c r="G55" s="31"/>
      <c r="H55" s="147">
        <v>0.344</v>
      </c>
      <c r="I55" s="147">
        <v>0.261</v>
      </c>
      <c r="J55" s="147">
        <v>0.365</v>
      </c>
      <c r="K55" s="32"/>
    </row>
    <row r="56" spans="1:11" s="33" customFormat="1" ht="11.25" customHeight="1">
      <c r="A56" s="35" t="s">
        <v>43</v>
      </c>
      <c r="B56" s="29"/>
      <c r="C56" s="30">
        <v>811</v>
      </c>
      <c r="D56" s="30">
        <v>1340.68</v>
      </c>
      <c r="E56" s="30">
        <v>950</v>
      </c>
      <c r="F56" s="31"/>
      <c r="G56" s="31"/>
      <c r="H56" s="147">
        <v>0.65</v>
      </c>
      <c r="I56" s="147">
        <v>1.01</v>
      </c>
      <c r="J56" s="147">
        <v>0.76</v>
      </c>
      <c r="K56" s="32"/>
    </row>
    <row r="57" spans="1:11" s="33" customFormat="1" ht="11.25" customHeight="1">
      <c r="A57" s="35" t="s">
        <v>44</v>
      </c>
      <c r="B57" s="29"/>
      <c r="C57" s="30">
        <v>1635</v>
      </c>
      <c r="D57" s="30">
        <v>1665</v>
      </c>
      <c r="E57" s="30">
        <v>1665</v>
      </c>
      <c r="F57" s="31"/>
      <c r="G57" s="31"/>
      <c r="H57" s="147">
        <v>1.333</v>
      </c>
      <c r="I57" s="147">
        <v>0.846</v>
      </c>
      <c r="J57" s="147">
        <v>1.665</v>
      </c>
      <c r="K57" s="32"/>
    </row>
    <row r="58" spans="1:11" s="33" customFormat="1" ht="11.25" customHeight="1">
      <c r="A58" s="35" t="s">
        <v>45</v>
      </c>
      <c r="B58" s="29"/>
      <c r="C58" s="30">
        <v>1922</v>
      </c>
      <c r="D58" s="30">
        <v>2190</v>
      </c>
      <c r="E58" s="30">
        <v>2376</v>
      </c>
      <c r="F58" s="31"/>
      <c r="G58" s="31"/>
      <c r="H58" s="147">
        <v>3.051</v>
      </c>
      <c r="I58" s="147">
        <v>0.774</v>
      </c>
      <c r="J58" s="147">
        <v>2.334</v>
      </c>
      <c r="K58" s="32"/>
    </row>
    <row r="59" spans="1:11" s="42" customFormat="1" ht="11.25" customHeight="1">
      <c r="A59" s="36" t="s">
        <v>46</v>
      </c>
      <c r="B59" s="37"/>
      <c r="C59" s="38">
        <v>5017</v>
      </c>
      <c r="D59" s="38">
        <v>5760.68</v>
      </c>
      <c r="E59" s="38">
        <v>5557</v>
      </c>
      <c r="F59" s="39">
        <v>96.46430629717325</v>
      </c>
      <c r="G59" s="40"/>
      <c r="H59" s="148">
        <v>5.626</v>
      </c>
      <c r="I59" s="149">
        <v>3.04</v>
      </c>
      <c r="J59" s="149">
        <v>5.343999999999999</v>
      </c>
      <c r="K59" s="41">
        <v>175.78947368421052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/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>
        <v>12</v>
      </c>
      <c r="D62" s="30">
        <v>10</v>
      </c>
      <c r="E62" s="30">
        <v>10</v>
      </c>
      <c r="F62" s="31"/>
      <c r="G62" s="31"/>
      <c r="H62" s="147">
        <v>0.006</v>
      </c>
      <c r="I62" s="147">
        <v>0.006</v>
      </c>
      <c r="J62" s="147">
        <v>0.006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>
        <v>12</v>
      </c>
      <c r="D64" s="38">
        <v>10</v>
      </c>
      <c r="E64" s="38">
        <v>10</v>
      </c>
      <c r="F64" s="39">
        <v>100</v>
      </c>
      <c r="G64" s="40"/>
      <c r="H64" s="148">
        <v>0.006</v>
      </c>
      <c r="I64" s="149">
        <v>0.006</v>
      </c>
      <c r="J64" s="149">
        <v>0.006</v>
      </c>
      <c r="K64" s="41">
        <v>100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50</v>
      </c>
      <c r="D66" s="38">
        <v>38</v>
      </c>
      <c r="E66" s="38">
        <v>40</v>
      </c>
      <c r="F66" s="39">
        <v>105.26315789473684</v>
      </c>
      <c r="G66" s="40"/>
      <c r="H66" s="148">
        <v>0.053</v>
      </c>
      <c r="I66" s="149">
        <v>0.031</v>
      </c>
      <c r="J66" s="149">
        <v>0.04</v>
      </c>
      <c r="K66" s="41">
        <v>129.03225806451613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3450</v>
      </c>
      <c r="D68" s="30">
        <v>1400</v>
      </c>
      <c r="E68" s="30">
        <v>2000</v>
      </c>
      <c r="F68" s="31"/>
      <c r="G68" s="31"/>
      <c r="H68" s="147">
        <v>2.933</v>
      </c>
      <c r="I68" s="147">
        <v>1.7</v>
      </c>
      <c r="J68" s="147">
        <v>1.7</v>
      </c>
      <c r="K68" s="32"/>
    </row>
    <row r="69" spans="1:11" s="33" customFormat="1" ht="11.25" customHeight="1">
      <c r="A69" s="35" t="s">
        <v>53</v>
      </c>
      <c r="B69" s="29"/>
      <c r="C69" s="30">
        <v>52</v>
      </c>
      <c r="D69" s="30">
        <v>66</v>
      </c>
      <c r="E69" s="30">
        <v>60</v>
      </c>
      <c r="F69" s="31"/>
      <c r="G69" s="31"/>
      <c r="H69" s="147">
        <v>0.037</v>
      </c>
      <c r="I69" s="147">
        <v>0.05</v>
      </c>
      <c r="J69" s="147">
        <v>0.05</v>
      </c>
      <c r="K69" s="32"/>
    </row>
    <row r="70" spans="1:11" s="42" customFormat="1" ht="11.25" customHeight="1">
      <c r="A70" s="36" t="s">
        <v>54</v>
      </c>
      <c r="B70" s="37"/>
      <c r="C70" s="38">
        <v>3502</v>
      </c>
      <c r="D70" s="38">
        <v>1466</v>
      </c>
      <c r="E70" s="38">
        <v>2060</v>
      </c>
      <c r="F70" s="39">
        <v>140.51841746248294</v>
      </c>
      <c r="G70" s="40"/>
      <c r="H70" s="148">
        <v>2.9699999999999998</v>
      </c>
      <c r="I70" s="149">
        <v>1.75</v>
      </c>
      <c r="J70" s="149">
        <v>1.75</v>
      </c>
      <c r="K70" s="41">
        <v>100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139</v>
      </c>
      <c r="D72" s="30">
        <v>166</v>
      </c>
      <c r="E72" s="30">
        <v>166</v>
      </c>
      <c r="F72" s="31"/>
      <c r="G72" s="31"/>
      <c r="H72" s="147">
        <v>0.049</v>
      </c>
      <c r="I72" s="147">
        <v>0.053</v>
      </c>
      <c r="J72" s="147">
        <v>0.053</v>
      </c>
      <c r="K72" s="32"/>
    </row>
    <row r="73" spans="1:11" s="33" customFormat="1" ht="11.25" customHeight="1">
      <c r="A73" s="35" t="s">
        <v>56</v>
      </c>
      <c r="B73" s="29"/>
      <c r="C73" s="30">
        <v>7955</v>
      </c>
      <c r="D73" s="30">
        <v>5082</v>
      </c>
      <c r="E73" s="30">
        <v>5082</v>
      </c>
      <c r="F73" s="31"/>
      <c r="G73" s="31"/>
      <c r="H73" s="147">
        <v>8.995</v>
      </c>
      <c r="I73" s="147">
        <v>5.748</v>
      </c>
      <c r="J73" s="147">
        <v>5.742</v>
      </c>
      <c r="K73" s="32"/>
    </row>
    <row r="74" spans="1:11" s="33" customFormat="1" ht="11.25" customHeight="1">
      <c r="A74" s="35" t="s">
        <v>57</v>
      </c>
      <c r="B74" s="29"/>
      <c r="C74" s="30">
        <v>4664</v>
      </c>
      <c r="D74" s="30">
        <v>3680</v>
      </c>
      <c r="E74" s="30">
        <v>3500</v>
      </c>
      <c r="F74" s="31"/>
      <c r="G74" s="31"/>
      <c r="H74" s="147">
        <v>9.328</v>
      </c>
      <c r="I74" s="147">
        <v>3.665</v>
      </c>
      <c r="J74" s="147">
        <v>7</v>
      </c>
      <c r="K74" s="32"/>
    </row>
    <row r="75" spans="1:11" s="33" customFormat="1" ht="11.25" customHeight="1">
      <c r="A75" s="35" t="s">
        <v>58</v>
      </c>
      <c r="B75" s="29"/>
      <c r="C75" s="30">
        <v>1597</v>
      </c>
      <c r="D75" s="30">
        <v>1385</v>
      </c>
      <c r="E75" s="30">
        <v>1318</v>
      </c>
      <c r="F75" s="31"/>
      <c r="G75" s="31"/>
      <c r="H75" s="147">
        <v>1.016</v>
      </c>
      <c r="I75" s="147">
        <v>0.886</v>
      </c>
      <c r="J75" s="147">
        <v>0.536</v>
      </c>
      <c r="K75" s="32"/>
    </row>
    <row r="76" spans="1:11" s="33" customFormat="1" ht="11.25" customHeight="1">
      <c r="A76" s="35" t="s">
        <v>59</v>
      </c>
      <c r="B76" s="29"/>
      <c r="C76" s="30">
        <v>1598</v>
      </c>
      <c r="D76" s="30">
        <v>1334</v>
      </c>
      <c r="E76" s="30">
        <v>1334</v>
      </c>
      <c r="F76" s="31"/>
      <c r="G76" s="31"/>
      <c r="H76" s="147">
        <v>1.297</v>
      </c>
      <c r="I76" s="147">
        <v>1.689</v>
      </c>
      <c r="J76" s="147">
        <v>1.689</v>
      </c>
      <c r="K76" s="32"/>
    </row>
    <row r="77" spans="1:11" s="33" customFormat="1" ht="11.25" customHeight="1">
      <c r="A77" s="35" t="s">
        <v>60</v>
      </c>
      <c r="B77" s="29"/>
      <c r="C77" s="30">
        <v>507</v>
      </c>
      <c r="D77" s="30">
        <v>342</v>
      </c>
      <c r="E77" s="30">
        <v>374</v>
      </c>
      <c r="F77" s="31"/>
      <c r="G77" s="31"/>
      <c r="H77" s="147">
        <v>0.368</v>
      </c>
      <c r="I77" s="147">
        <v>0.257</v>
      </c>
      <c r="J77" s="147">
        <v>0.279</v>
      </c>
      <c r="K77" s="32"/>
    </row>
    <row r="78" spans="1:11" s="33" customFormat="1" ht="11.25" customHeight="1">
      <c r="A78" s="35" t="s">
        <v>61</v>
      </c>
      <c r="B78" s="29"/>
      <c r="C78" s="30">
        <v>3636</v>
      </c>
      <c r="D78" s="30">
        <v>2582</v>
      </c>
      <c r="E78" s="30">
        <v>2578</v>
      </c>
      <c r="F78" s="31"/>
      <c r="G78" s="31"/>
      <c r="H78" s="147">
        <v>4.208</v>
      </c>
      <c r="I78" s="147">
        <v>2.169</v>
      </c>
      <c r="J78" s="147">
        <v>2.6</v>
      </c>
      <c r="K78" s="32"/>
    </row>
    <row r="79" spans="1:11" s="33" customFormat="1" ht="11.25" customHeight="1">
      <c r="A79" s="35" t="s">
        <v>62</v>
      </c>
      <c r="B79" s="29"/>
      <c r="C79" s="30">
        <v>30455</v>
      </c>
      <c r="D79" s="30">
        <v>17007</v>
      </c>
      <c r="E79" s="30">
        <v>17010</v>
      </c>
      <c r="F79" s="31"/>
      <c r="G79" s="31"/>
      <c r="H79" s="147">
        <v>46.995</v>
      </c>
      <c r="I79" s="147">
        <v>20.408</v>
      </c>
      <c r="J79" s="147">
        <v>17.01</v>
      </c>
      <c r="K79" s="32"/>
    </row>
    <row r="80" spans="1:11" s="42" customFormat="1" ht="11.25" customHeight="1">
      <c r="A80" s="43" t="s">
        <v>63</v>
      </c>
      <c r="B80" s="37"/>
      <c r="C80" s="38">
        <v>50551</v>
      </c>
      <c r="D80" s="38">
        <v>31578</v>
      </c>
      <c r="E80" s="38">
        <v>31362</v>
      </c>
      <c r="F80" s="39">
        <v>99.31597947938438</v>
      </c>
      <c r="G80" s="40"/>
      <c r="H80" s="148">
        <v>72.256</v>
      </c>
      <c r="I80" s="149">
        <v>34.875</v>
      </c>
      <c r="J80" s="149">
        <v>34.909000000000006</v>
      </c>
      <c r="K80" s="41">
        <v>100.09749103942654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24</v>
      </c>
      <c r="D82" s="30">
        <v>24</v>
      </c>
      <c r="E82" s="30">
        <v>20</v>
      </c>
      <c r="F82" s="31"/>
      <c r="G82" s="31"/>
      <c r="H82" s="147">
        <v>0.019</v>
      </c>
      <c r="I82" s="147">
        <v>0.019</v>
      </c>
      <c r="J82" s="147">
        <v>0.015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>
        <v>24</v>
      </c>
      <c r="D84" s="38">
        <v>24</v>
      </c>
      <c r="E84" s="38">
        <v>20</v>
      </c>
      <c r="F84" s="39">
        <v>83.33333333333333</v>
      </c>
      <c r="G84" s="40"/>
      <c r="H84" s="148">
        <v>0.019</v>
      </c>
      <c r="I84" s="149">
        <v>0.019</v>
      </c>
      <c r="J84" s="149">
        <v>0.015</v>
      </c>
      <c r="K84" s="41">
        <v>78.94736842105263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70609</v>
      </c>
      <c r="D87" s="53">
        <v>51662.68</v>
      </c>
      <c r="E87" s="53">
        <v>51251</v>
      </c>
      <c r="F87" s="54">
        <f>IF(D87&gt;0,100*E87/D87,0)</f>
        <v>99.20313851313946</v>
      </c>
      <c r="G87" s="40"/>
      <c r="H87" s="152">
        <v>91.456</v>
      </c>
      <c r="I87" s="153">
        <v>47.658</v>
      </c>
      <c r="J87" s="153">
        <v>53.87500000000001</v>
      </c>
      <c r="K87" s="54">
        <f>IF(I87&gt;0,100*J87/I87,0)</f>
        <v>113.04502916614211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2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view="pageBreakPreview" zoomScale="93" zoomScaleSheetLayoutView="93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307</v>
      </c>
      <c r="D7" s="21" t="s">
        <v>6</v>
      </c>
      <c r="E7" s="21">
        <v>4</v>
      </c>
      <c r="F7" s="22" t="str">
        <f>CONCATENATE(D6,"=100")</f>
        <v>2019=100</v>
      </c>
      <c r="G7" s="23"/>
      <c r="H7" s="20" t="s">
        <v>307</v>
      </c>
      <c r="I7" s="21" t="s">
        <v>6</v>
      </c>
      <c r="J7" s="21">
        <v>5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2</v>
      </c>
      <c r="D17" s="38">
        <v>2</v>
      </c>
      <c r="E17" s="38">
        <v>2</v>
      </c>
      <c r="F17" s="39">
        <v>100</v>
      </c>
      <c r="G17" s="40"/>
      <c r="H17" s="148">
        <v>0.004</v>
      </c>
      <c r="I17" s="149">
        <v>0.004</v>
      </c>
      <c r="J17" s="149">
        <v>0.004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441</v>
      </c>
      <c r="D19" s="30">
        <v>441</v>
      </c>
      <c r="E19" s="30">
        <v>441</v>
      </c>
      <c r="F19" s="31"/>
      <c r="G19" s="31"/>
      <c r="H19" s="147">
        <v>1.103</v>
      </c>
      <c r="I19" s="147">
        <v>1.191</v>
      </c>
      <c r="J19" s="147">
        <v>1.235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441</v>
      </c>
      <c r="D22" s="38">
        <v>441</v>
      </c>
      <c r="E22" s="38">
        <v>441</v>
      </c>
      <c r="F22" s="39">
        <v>100</v>
      </c>
      <c r="G22" s="40"/>
      <c r="H22" s="148">
        <v>1.103</v>
      </c>
      <c r="I22" s="149">
        <v>1.191</v>
      </c>
      <c r="J22" s="149">
        <v>1.235</v>
      </c>
      <c r="K22" s="41">
        <v>103.6943744752309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3516</v>
      </c>
      <c r="D24" s="38">
        <v>2837</v>
      </c>
      <c r="E24" s="38">
        <v>2010</v>
      </c>
      <c r="F24" s="39">
        <v>70.8494888967219</v>
      </c>
      <c r="G24" s="40"/>
      <c r="H24" s="148">
        <v>7.312</v>
      </c>
      <c r="I24" s="149">
        <v>4.759</v>
      </c>
      <c r="J24" s="149">
        <v>3.681</v>
      </c>
      <c r="K24" s="41">
        <v>77.34818239125866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541</v>
      </c>
      <c r="D26" s="38">
        <v>400</v>
      </c>
      <c r="E26" s="38">
        <v>300</v>
      </c>
      <c r="F26" s="39">
        <v>75</v>
      </c>
      <c r="G26" s="40"/>
      <c r="H26" s="148">
        <v>1.498</v>
      </c>
      <c r="I26" s="149">
        <v>1.1</v>
      </c>
      <c r="J26" s="149">
        <v>1.1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9048</v>
      </c>
      <c r="D28" s="30">
        <v>5893</v>
      </c>
      <c r="E28" s="30">
        <v>4500</v>
      </c>
      <c r="F28" s="31"/>
      <c r="G28" s="31"/>
      <c r="H28" s="147">
        <v>22.549</v>
      </c>
      <c r="I28" s="147">
        <v>13.896</v>
      </c>
      <c r="J28" s="147">
        <v>13.66</v>
      </c>
      <c r="K28" s="32"/>
    </row>
    <row r="29" spans="1:11" s="33" customFormat="1" ht="11.25" customHeight="1">
      <c r="A29" s="35" t="s">
        <v>21</v>
      </c>
      <c r="B29" s="29"/>
      <c r="C29" s="30">
        <v>368</v>
      </c>
      <c r="D29" s="30">
        <v>432</v>
      </c>
      <c r="E29" s="30">
        <v>432</v>
      </c>
      <c r="F29" s="31"/>
      <c r="G29" s="31"/>
      <c r="H29" s="147">
        <v>0.452</v>
      </c>
      <c r="I29" s="147">
        <v>0.436</v>
      </c>
      <c r="J29" s="147">
        <v>0.566</v>
      </c>
      <c r="K29" s="32"/>
    </row>
    <row r="30" spans="1:11" s="33" customFormat="1" ht="11.25" customHeight="1">
      <c r="A30" s="35" t="s">
        <v>22</v>
      </c>
      <c r="B30" s="29"/>
      <c r="C30" s="30">
        <v>3883</v>
      </c>
      <c r="D30" s="30">
        <v>3566</v>
      </c>
      <c r="E30" s="30">
        <v>3550</v>
      </c>
      <c r="F30" s="31"/>
      <c r="G30" s="31"/>
      <c r="H30" s="147">
        <v>3.96</v>
      </c>
      <c r="I30" s="147">
        <v>3.564</v>
      </c>
      <c r="J30" s="147">
        <v>3.511</v>
      </c>
      <c r="K30" s="32"/>
    </row>
    <row r="31" spans="1:11" s="42" customFormat="1" ht="11.25" customHeight="1">
      <c r="A31" s="43" t="s">
        <v>23</v>
      </c>
      <c r="B31" s="37"/>
      <c r="C31" s="38">
        <v>13299</v>
      </c>
      <c r="D31" s="38">
        <v>9891</v>
      </c>
      <c r="E31" s="38">
        <v>8482</v>
      </c>
      <c r="F31" s="39">
        <f>IF(D31&gt;0,100*E31/D31,0)</f>
        <v>85.75472651905773</v>
      </c>
      <c r="G31" s="40"/>
      <c r="H31" s="148">
        <v>26.961000000000002</v>
      </c>
      <c r="I31" s="149">
        <v>17.896</v>
      </c>
      <c r="J31" s="149">
        <v>17.737000000000002</v>
      </c>
      <c r="K31" s="41">
        <v>99.11153330353153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1141</v>
      </c>
      <c r="D33" s="30">
        <v>1000</v>
      </c>
      <c r="E33" s="30">
        <v>1100</v>
      </c>
      <c r="F33" s="31"/>
      <c r="G33" s="31"/>
      <c r="H33" s="147">
        <v>2.974</v>
      </c>
      <c r="I33" s="147">
        <v>1.85</v>
      </c>
      <c r="J33" s="147">
        <v>1.82</v>
      </c>
      <c r="K33" s="32"/>
    </row>
    <row r="34" spans="1:11" s="33" customFormat="1" ht="11.25" customHeight="1">
      <c r="A34" s="35" t="s">
        <v>25</v>
      </c>
      <c r="B34" s="29"/>
      <c r="C34" s="30">
        <v>360</v>
      </c>
      <c r="D34" s="30">
        <v>360</v>
      </c>
      <c r="E34" s="30">
        <v>400</v>
      </c>
      <c r="F34" s="31"/>
      <c r="G34" s="31"/>
      <c r="H34" s="147">
        <v>0.632</v>
      </c>
      <c r="I34" s="147">
        <v>0.63</v>
      </c>
      <c r="J34" s="147">
        <v>0.67</v>
      </c>
      <c r="K34" s="32"/>
    </row>
    <row r="35" spans="1:11" s="33" customFormat="1" ht="11.25" customHeight="1">
      <c r="A35" s="35" t="s">
        <v>26</v>
      </c>
      <c r="B35" s="29"/>
      <c r="C35" s="30">
        <v>7374</v>
      </c>
      <c r="D35" s="30">
        <v>8000</v>
      </c>
      <c r="E35" s="30">
        <v>8000</v>
      </c>
      <c r="F35" s="31"/>
      <c r="G35" s="31"/>
      <c r="H35" s="147">
        <v>18.806</v>
      </c>
      <c r="I35" s="147">
        <v>20</v>
      </c>
      <c r="J35" s="147">
        <v>17</v>
      </c>
      <c r="K35" s="32"/>
    </row>
    <row r="36" spans="1:11" s="33" customFormat="1" ht="11.25" customHeight="1">
      <c r="A36" s="35" t="s">
        <v>27</v>
      </c>
      <c r="B36" s="29"/>
      <c r="C36" s="30">
        <v>877</v>
      </c>
      <c r="D36" s="30">
        <v>877</v>
      </c>
      <c r="E36" s="30">
        <v>944</v>
      </c>
      <c r="F36" s="31"/>
      <c r="G36" s="31"/>
      <c r="H36" s="147">
        <v>0.739</v>
      </c>
      <c r="I36" s="147">
        <v>0.739</v>
      </c>
      <c r="J36" s="147">
        <v>0.85</v>
      </c>
      <c r="K36" s="32"/>
    </row>
    <row r="37" spans="1:11" s="42" customFormat="1" ht="11.25" customHeight="1">
      <c r="A37" s="36" t="s">
        <v>28</v>
      </c>
      <c r="B37" s="37"/>
      <c r="C37" s="38">
        <v>9752</v>
      </c>
      <c r="D37" s="38">
        <v>10237</v>
      </c>
      <c r="E37" s="38">
        <v>10444</v>
      </c>
      <c r="F37" s="39">
        <v>102.02207678030673</v>
      </c>
      <c r="G37" s="40"/>
      <c r="H37" s="148">
        <v>23.151000000000003</v>
      </c>
      <c r="I37" s="149">
        <v>23.219</v>
      </c>
      <c r="J37" s="149">
        <v>20.340000000000003</v>
      </c>
      <c r="K37" s="41">
        <v>87.60067186356002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540</v>
      </c>
      <c r="D39" s="38">
        <v>500</v>
      </c>
      <c r="E39" s="38">
        <v>510</v>
      </c>
      <c r="F39" s="39">
        <v>102</v>
      </c>
      <c r="G39" s="40"/>
      <c r="H39" s="148">
        <v>0.583</v>
      </c>
      <c r="I39" s="149">
        <v>0.5</v>
      </c>
      <c r="J39" s="149">
        <v>0.405</v>
      </c>
      <c r="K39" s="41">
        <v>81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537</v>
      </c>
      <c r="D41" s="30">
        <v>701</v>
      </c>
      <c r="E41" s="30">
        <v>590</v>
      </c>
      <c r="F41" s="31"/>
      <c r="G41" s="31"/>
      <c r="H41" s="147">
        <v>1.196</v>
      </c>
      <c r="I41" s="147">
        <v>0.487</v>
      </c>
      <c r="J41" s="147">
        <v>1.097</v>
      </c>
      <c r="K41" s="32"/>
    </row>
    <row r="42" spans="1:11" s="33" customFormat="1" ht="11.25" customHeight="1">
      <c r="A42" s="35" t="s">
        <v>31</v>
      </c>
      <c r="B42" s="29"/>
      <c r="C42" s="30">
        <v>4467</v>
      </c>
      <c r="D42" s="30">
        <v>3637</v>
      </c>
      <c r="E42" s="30">
        <v>3650</v>
      </c>
      <c r="F42" s="31"/>
      <c r="G42" s="31"/>
      <c r="H42" s="147">
        <v>8.107</v>
      </c>
      <c r="I42" s="147">
        <v>3.273</v>
      </c>
      <c r="J42" s="147">
        <v>4.335</v>
      </c>
      <c r="K42" s="32"/>
    </row>
    <row r="43" spans="1:11" s="33" customFormat="1" ht="11.25" customHeight="1">
      <c r="A43" s="35" t="s">
        <v>32</v>
      </c>
      <c r="B43" s="29"/>
      <c r="C43" s="30">
        <v>674</v>
      </c>
      <c r="D43" s="30">
        <v>785</v>
      </c>
      <c r="E43" s="30">
        <v>600</v>
      </c>
      <c r="F43" s="31"/>
      <c r="G43" s="31"/>
      <c r="H43" s="147">
        <v>0.834</v>
      </c>
      <c r="I43" s="147">
        <v>0.529</v>
      </c>
      <c r="J43" s="147">
        <v>0.74</v>
      </c>
      <c r="K43" s="32"/>
    </row>
    <row r="44" spans="1:11" s="33" customFormat="1" ht="11.25" customHeight="1">
      <c r="A44" s="35" t="s">
        <v>33</v>
      </c>
      <c r="B44" s="29"/>
      <c r="C44" s="30">
        <v>5826</v>
      </c>
      <c r="D44" s="30">
        <v>6402</v>
      </c>
      <c r="E44" s="30">
        <v>6400</v>
      </c>
      <c r="F44" s="31"/>
      <c r="G44" s="31"/>
      <c r="H44" s="147">
        <v>10.834</v>
      </c>
      <c r="I44" s="147">
        <v>4.048</v>
      </c>
      <c r="J44" s="147">
        <v>10.602</v>
      </c>
      <c r="K44" s="32"/>
    </row>
    <row r="45" spans="1:11" s="33" customFormat="1" ht="11.25" customHeight="1">
      <c r="A45" s="35" t="s">
        <v>34</v>
      </c>
      <c r="B45" s="29"/>
      <c r="C45" s="30">
        <v>1666</v>
      </c>
      <c r="D45" s="30">
        <v>2034</v>
      </c>
      <c r="E45" s="30">
        <v>1800</v>
      </c>
      <c r="F45" s="31"/>
      <c r="G45" s="31"/>
      <c r="H45" s="147">
        <v>2.225</v>
      </c>
      <c r="I45" s="147">
        <v>1.183</v>
      </c>
      <c r="J45" s="147">
        <v>2.28</v>
      </c>
      <c r="K45" s="32"/>
    </row>
    <row r="46" spans="1:11" s="33" customFormat="1" ht="11.25" customHeight="1">
      <c r="A46" s="35" t="s">
        <v>35</v>
      </c>
      <c r="B46" s="29"/>
      <c r="C46" s="30">
        <v>782</v>
      </c>
      <c r="D46" s="30">
        <v>1057</v>
      </c>
      <c r="E46" s="30">
        <v>1000</v>
      </c>
      <c r="F46" s="31"/>
      <c r="G46" s="31"/>
      <c r="H46" s="147">
        <v>0.648</v>
      </c>
      <c r="I46" s="147">
        <v>0.788</v>
      </c>
      <c r="J46" s="147">
        <v>1</v>
      </c>
      <c r="K46" s="32"/>
    </row>
    <row r="47" spans="1:11" s="33" customFormat="1" ht="11.25" customHeight="1">
      <c r="A47" s="35" t="s">
        <v>36</v>
      </c>
      <c r="B47" s="29"/>
      <c r="C47" s="30">
        <v>540</v>
      </c>
      <c r="D47" s="30">
        <v>516</v>
      </c>
      <c r="E47" s="30">
        <v>520</v>
      </c>
      <c r="F47" s="31"/>
      <c r="G47" s="31"/>
      <c r="H47" s="147">
        <v>0.455</v>
      </c>
      <c r="I47" s="147">
        <v>0.323</v>
      </c>
      <c r="J47" s="147">
        <v>0.48</v>
      </c>
      <c r="K47" s="32"/>
    </row>
    <row r="48" spans="1:11" s="33" customFormat="1" ht="11.25" customHeight="1">
      <c r="A48" s="35" t="s">
        <v>37</v>
      </c>
      <c r="B48" s="29"/>
      <c r="C48" s="30">
        <v>19990</v>
      </c>
      <c r="D48" s="30">
        <v>21710</v>
      </c>
      <c r="E48" s="30">
        <v>22500</v>
      </c>
      <c r="F48" s="31"/>
      <c r="G48" s="31"/>
      <c r="H48" s="147">
        <v>39.98</v>
      </c>
      <c r="I48" s="147">
        <v>21.71</v>
      </c>
      <c r="J48" s="147">
        <v>50.6</v>
      </c>
      <c r="K48" s="32"/>
    </row>
    <row r="49" spans="1:11" s="33" customFormat="1" ht="11.25" customHeight="1">
      <c r="A49" s="35" t="s">
        <v>38</v>
      </c>
      <c r="B49" s="29"/>
      <c r="C49" s="30">
        <v>7222</v>
      </c>
      <c r="D49" s="30">
        <v>8132</v>
      </c>
      <c r="E49" s="30">
        <v>8000</v>
      </c>
      <c r="F49" s="31"/>
      <c r="G49" s="31"/>
      <c r="H49" s="147">
        <v>12.524</v>
      </c>
      <c r="I49" s="147">
        <v>9.23</v>
      </c>
      <c r="J49" s="147">
        <v>15</v>
      </c>
      <c r="K49" s="32"/>
    </row>
    <row r="50" spans="1:11" s="42" customFormat="1" ht="11.25" customHeight="1">
      <c r="A50" s="43" t="s">
        <v>39</v>
      </c>
      <c r="B50" s="37"/>
      <c r="C50" s="38">
        <v>41704</v>
      </c>
      <c r="D50" s="38">
        <v>44974</v>
      </c>
      <c r="E50" s="38">
        <v>45060</v>
      </c>
      <c r="F50" s="39">
        <v>100.19122159469916</v>
      </c>
      <c r="G50" s="40"/>
      <c r="H50" s="148">
        <v>76.803</v>
      </c>
      <c r="I50" s="149">
        <v>41.571</v>
      </c>
      <c r="J50" s="149">
        <v>86.134</v>
      </c>
      <c r="K50" s="41">
        <v>207.19732505833394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4047</v>
      </c>
      <c r="D52" s="38">
        <v>4047</v>
      </c>
      <c r="E52" s="38">
        <v>4047</v>
      </c>
      <c r="F52" s="39">
        <v>100</v>
      </c>
      <c r="G52" s="40"/>
      <c r="H52" s="148">
        <v>5.477</v>
      </c>
      <c r="I52" s="149">
        <v>5.477</v>
      </c>
      <c r="J52" s="149">
        <v>5.477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13068</v>
      </c>
      <c r="D54" s="30">
        <v>12922</v>
      </c>
      <c r="E54" s="30">
        <v>12000</v>
      </c>
      <c r="F54" s="31"/>
      <c r="G54" s="31"/>
      <c r="H54" s="147">
        <v>20.399</v>
      </c>
      <c r="I54" s="147">
        <v>18.277</v>
      </c>
      <c r="J54" s="147">
        <v>22.5</v>
      </c>
      <c r="K54" s="32"/>
    </row>
    <row r="55" spans="1:11" s="33" customFormat="1" ht="11.25" customHeight="1">
      <c r="A55" s="35" t="s">
        <v>42</v>
      </c>
      <c r="B55" s="29"/>
      <c r="C55" s="30">
        <v>15605</v>
      </c>
      <c r="D55" s="30">
        <v>13244</v>
      </c>
      <c r="E55" s="30">
        <v>13210</v>
      </c>
      <c r="F55" s="31"/>
      <c r="G55" s="31"/>
      <c r="H55" s="147">
        <v>26.451</v>
      </c>
      <c r="I55" s="147">
        <v>20.434</v>
      </c>
      <c r="J55" s="147">
        <v>33.025</v>
      </c>
      <c r="K55" s="32"/>
    </row>
    <row r="56" spans="1:11" s="33" customFormat="1" ht="11.25" customHeight="1">
      <c r="A56" s="35" t="s">
        <v>43</v>
      </c>
      <c r="B56" s="29"/>
      <c r="C56" s="30">
        <v>10089</v>
      </c>
      <c r="D56" s="30">
        <v>9444</v>
      </c>
      <c r="E56" s="30">
        <v>10800</v>
      </c>
      <c r="F56" s="31"/>
      <c r="G56" s="31"/>
      <c r="H56" s="147">
        <v>9.589</v>
      </c>
      <c r="I56" s="147">
        <v>8.37</v>
      </c>
      <c r="J56" s="147">
        <v>9.18</v>
      </c>
      <c r="K56" s="32"/>
    </row>
    <row r="57" spans="1:11" s="33" customFormat="1" ht="11.25" customHeight="1">
      <c r="A57" s="35" t="s">
        <v>44</v>
      </c>
      <c r="B57" s="29"/>
      <c r="C57" s="30">
        <v>6399</v>
      </c>
      <c r="D57" s="30">
        <v>7038</v>
      </c>
      <c r="E57" s="30">
        <v>7038</v>
      </c>
      <c r="F57" s="31"/>
      <c r="G57" s="31"/>
      <c r="H57" s="147">
        <v>16.351</v>
      </c>
      <c r="I57" s="147">
        <v>7.523</v>
      </c>
      <c r="J57" s="147">
        <v>13.348</v>
      </c>
      <c r="K57" s="32"/>
    </row>
    <row r="58" spans="1:11" s="33" customFormat="1" ht="11.25" customHeight="1">
      <c r="A58" s="35" t="s">
        <v>45</v>
      </c>
      <c r="B58" s="29"/>
      <c r="C58" s="30">
        <v>8185</v>
      </c>
      <c r="D58" s="30">
        <v>9037</v>
      </c>
      <c r="E58" s="30">
        <v>8805</v>
      </c>
      <c r="F58" s="31"/>
      <c r="G58" s="31"/>
      <c r="H58" s="147">
        <v>15.419</v>
      </c>
      <c r="I58" s="147">
        <v>4.898</v>
      </c>
      <c r="J58" s="147">
        <v>14.764</v>
      </c>
      <c r="K58" s="32"/>
    </row>
    <row r="59" spans="1:11" s="42" customFormat="1" ht="11.25" customHeight="1">
      <c r="A59" s="36" t="s">
        <v>46</v>
      </c>
      <c r="B59" s="37"/>
      <c r="C59" s="38">
        <v>53346</v>
      </c>
      <c r="D59" s="38">
        <v>51685</v>
      </c>
      <c r="E59" s="38">
        <v>51853</v>
      </c>
      <c r="F59" s="39">
        <v>100.32504595143659</v>
      </c>
      <c r="G59" s="40"/>
      <c r="H59" s="148">
        <v>88.20899999999999</v>
      </c>
      <c r="I59" s="149">
        <v>59.501999999999995</v>
      </c>
      <c r="J59" s="149">
        <v>92.817</v>
      </c>
      <c r="K59" s="41">
        <v>155.98971463144096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61</v>
      </c>
      <c r="D61" s="30">
        <v>40</v>
      </c>
      <c r="E61" s="30"/>
      <c r="F61" s="31"/>
      <c r="G61" s="31"/>
      <c r="H61" s="147">
        <v>0.063</v>
      </c>
      <c r="I61" s="147">
        <v>0.04</v>
      </c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>
        <v>127</v>
      </c>
      <c r="D63" s="30">
        <v>127</v>
      </c>
      <c r="E63" s="30">
        <v>394</v>
      </c>
      <c r="F63" s="31"/>
      <c r="G63" s="31"/>
      <c r="H63" s="147">
        <v>0.111</v>
      </c>
      <c r="I63" s="147">
        <v>0.218</v>
      </c>
      <c r="J63" s="147">
        <v>0.729</v>
      </c>
      <c r="K63" s="32"/>
    </row>
    <row r="64" spans="1:11" s="42" customFormat="1" ht="11.25" customHeight="1">
      <c r="A64" s="36" t="s">
        <v>50</v>
      </c>
      <c r="B64" s="37"/>
      <c r="C64" s="38">
        <v>188</v>
      </c>
      <c r="D64" s="38">
        <v>167</v>
      </c>
      <c r="E64" s="38">
        <v>394</v>
      </c>
      <c r="F64" s="39">
        <v>235.92814371257484</v>
      </c>
      <c r="G64" s="40"/>
      <c r="H64" s="148">
        <v>0.174</v>
      </c>
      <c r="I64" s="149">
        <v>0.258</v>
      </c>
      <c r="J64" s="149">
        <v>0.729</v>
      </c>
      <c r="K64" s="41">
        <v>282.5581395348837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73</v>
      </c>
      <c r="D66" s="38">
        <v>58</v>
      </c>
      <c r="E66" s="38">
        <v>18</v>
      </c>
      <c r="F66" s="39">
        <v>31.03448275862069</v>
      </c>
      <c r="G66" s="40"/>
      <c r="H66" s="148">
        <v>0.067</v>
      </c>
      <c r="I66" s="149">
        <v>0.052</v>
      </c>
      <c r="J66" s="149">
        <v>0.046</v>
      </c>
      <c r="K66" s="41">
        <v>88.46153846153845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5917</v>
      </c>
      <c r="D68" s="30">
        <v>6000</v>
      </c>
      <c r="E68" s="30">
        <v>5500</v>
      </c>
      <c r="F68" s="31"/>
      <c r="G68" s="31"/>
      <c r="H68" s="147">
        <v>6.982</v>
      </c>
      <c r="I68" s="147">
        <v>5</v>
      </c>
      <c r="J68" s="147">
        <v>4.5</v>
      </c>
      <c r="K68" s="32"/>
    </row>
    <row r="69" spans="1:11" s="33" customFormat="1" ht="11.25" customHeight="1">
      <c r="A69" s="35" t="s">
        <v>53</v>
      </c>
      <c r="B69" s="29"/>
      <c r="C69" s="30">
        <v>252</v>
      </c>
      <c r="D69" s="30">
        <v>160</v>
      </c>
      <c r="E69" s="30">
        <v>150</v>
      </c>
      <c r="F69" s="31"/>
      <c r="G69" s="31"/>
      <c r="H69" s="147">
        <v>0.239</v>
      </c>
      <c r="I69" s="147">
        <v>0.1</v>
      </c>
      <c r="J69" s="147">
        <v>0.13</v>
      </c>
      <c r="K69" s="32"/>
    </row>
    <row r="70" spans="1:11" s="42" customFormat="1" ht="11.25" customHeight="1">
      <c r="A70" s="36" t="s">
        <v>54</v>
      </c>
      <c r="B70" s="37"/>
      <c r="C70" s="38">
        <v>6169</v>
      </c>
      <c r="D70" s="38">
        <v>6160</v>
      </c>
      <c r="E70" s="38">
        <v>5650</v>
      </c>
      <c r="F70" s="39">
        <v>91.72077922077922</v>
      </c>
      <c r="G70" s="40"/>
      <c r="H70" s="148">
        <v>7.221</v>
      </c>
      <c r="I70" s="149">
        <v>5.1</v>
      </c>
      <c r="J70" s="149">
        <v>4.63</v>
      </c>
      <c r="K70" s="41">
        <v>90.78431372549021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37</v>
      </c>
      <c r="D72" s="30">
        <v>30</v>
      </c>
      <c r="E72" s="30">
        <v>30</v>
      </c>
      <c r="F72" s="31"/>
      <c r="G72" s="31"/>
      <c r="H72" s="147">
        <v>0.024</v>
      </c>
      <c r="I72" s="147">
        <v>0.031</v>
      </c>
      <c r="J72" s="147">
        <v>0.031</v>
      </c>
      <c r="K72" s="32"/>
    </row>
    <row r="73" spans="1:11" s="33" customFormat="1" ht="11.25" customHeight="1">
      <c r="A73" s="35" t="s">
        <v>56</v>
      </c>
      <c r="B73" s="29"/>
      <c r="C73" s="30">
        <v>926</v>
      </c>
      <c r="D73" s="30">
        <v>526</v>
      </c>
      <c r="E73" s="30">
        <v>551</v>
      </c>
      <c r="F73" s="31"/>
      <c r="G73" s="31"/>
      <c r="H73" s="147">
        <v>1.036</v>
      </c>
      <c r="I73" s="147">
        <v>0.589</v>
      </c>
      <c r="J73" s="147">
        <v>0.617</v>
      </c>
      <c r="K73" s="32"/>
    </row>
    <row r="74" spans="1:11" s="33" customFormat="1" ht="11.25" customHeight="1">
      <c r="A74" s="35" t="s">
        <v>57</v>
      </c>
      <c r="B74" s="29"/>
      <c r="C74" s="30">
        <v>7062</v>
      </c>
      <c r="D74" s="30">
        <v>6288</v>
      </c>
      <c r="E74" s="30">
        <v>6000</v>
      </c>
      <c r="F74" s="31"/>
      <c r="G74" s="31"/>
      <c r="H74" s="147">
        <v>14.124</v>
      </c>
      <c r="I74" s="147">
        <v>6.107</v>
      </c>
      <c r="J74" s="147">
        <v>10</v>
      </c>
      <c r="K74" s="32"/>
    </row>
    <row r="75" spans="1:11" s="33" customFormat="1" ht="11.25" customHeight="1">
      <c r="A75" s="35" t="s">
        <v>58</v>
      </c>
      <c r="B75" s="29"/>
      <c r="C75" s="30">
        <v>1724</v>
      </c>
      <c r="D75" s="30">
        <v>1772</v>
      </c>
      <c r="E75" s="30">
        <v>1284</v>
      </c>
      <c r="F75" s="31"/>
      <c r="G75" s="31"/>
      <c r="H75" s="147">
        <v>1.236</v>
      </c>
      <c r="I75" s="147">
        <v>1.262</v>
      </c>
      <c r="J75" s="147">
        <v>0.919</v>
      </c>
      <c r="K75" s="32"/>
    </row>
    <row r="76" spans="1:11" s="33" customFormat="1" ht="11.25" customHeight="1">
      <c r="A76" s="35" t="s">
        <v>59</v>
      </c>
      <c r="B76" s="29"/>
      <c r="C76" s="30">
        <v>104</v>
      </c>
      <c r="D76" s="30">
        <v>175</v>
      </c>
      <c r="E76" s="30">
        <v>175</v>
      </c>
      <c r="F76" s="31"/>
      <c r="G76" s="31"/>
      <c r="H76" s="147">
        <v>0.111</v>
      </c>
      <c r="I76" s="147">
        <v>0.209</v>
      </c>
      <c r="J76" s="147">
        <v>0.209</v>
      </c>
      <c r="K76" s="32"/>
    </row>
    <row r="77" spans="1:11" s="33" customFormat="1" ht="11.25" customHeight="1">
      <c r="A77" s="35" t="s">
        <v>60</v>
      </c>
      <c r="B77" s="29"/>
      <c r="C77" s="30">
        <v>113</v>
      </c>
      <c r="D77" s="30">
        <v>185</v>
      </c>
      <c r="E77" s="30">
        <v>162</v>
      </c>
      <c r="F77" s="31"/>
      <c r="G77" s="31"/>
      <c r="H77" s="147">
        <v>0.083</v>
      </c>
      <c r="I77" s="147">
        <v>0.176</v>
      </c>
      <c r="J77" s="147">
        <v>0.154</v>
      </c>
      <c r="K77" s="32"/>
    </row>
    <row r="78" spans="1:11" s="33" customFormat="1" ht="11.25" customHeight="1">
      <c r="A78" s="35" t="s">
        <v>61</v>
      </c>
      <c r="B78" s="29"/>
      <c r="C78" s="30">
        <v>1471</v>
      </c>
      <c r="D78" s="30">
        <v>1290</v>
      </c>
      <c r="E78" s="30">
        <v>1300</v>
      </c>
      <c r="F78" s="31"/>
      <c r="G78" s="31"/>
      <c r="H78" s="147">
        <v>1.573</v>
      </c>
      <c r="I78" s="147">
        <v>2</v>
      </c>
      <c r="J78" s="147">
        <v>1.3</v>
      </c>
      <c r="K78" s="32"/>
    </row>
    <row r="79" spans="1:11" s="33" customFormat="1" ht="11.25" customHeight="1">
      <c r="A79" s="35" t="s">
        <v>62</v>
      </c>
      <c r="B79" s="29"/>
      <c r="C79" s="30">
        <v>3936</v>
      </c>
      <c r="D79" s="30">
        <v>3361</v>
      </c>
      <c r="E79" s="30">
        <v>3500</v>
      </c>
      <c r="F79" s="31"/>
      <c r="G79" s="31"/>
      <c r="H79" s="147">
        <v>5.788</v>
      </c>
      <c r="I79" s="147">
        <v>3.025</v>
      </c>
      <c r="J79" s="147">
        <v>3.5</v>
      </c>
      <c r="K79" s="32"/>
    </row>
    <row r="80" spans="1:11" s="42" customFormat="1" ht="11.25" customHeight="1">
      <c r="A80" s="43" t="s">
        <v>63</v>
      </c>
      <c r="B80" s="37"/>
      <c r="C80" s="38">
        <v>15373</v>
      </c>
      <c r="D80" s="38">
        <v>13627</v>
      </c>
      <c r="E80" s="38">
        <v>13002</v>
      </c>
      <c r="F80" s="39">
        <v>95.41351728186689</v>
      </c>
      <c r="G80" s="40"/>
      <c r="H80" s="148">
        <v>23.975</v>
      </c>
      <c r="I80" s="149">
        <v>13.399000000000001</v>
      </c>
      <c r="J80" s="149">
        <v>16.73</v>
      </c>
      <c r="K80" s="41">
        <v>124.86006418389431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24</v>
      </c>
      <c r="D82" s="30">
        <v>24</v>
      </c>
      <c r="E82" s="30">
        <v>24</v>
      </c>
      <c r="F82" s="31"/>
      <c r="G82" s="31"/>
      <c r="H82" s="147">
        <v>0.026</v>
      </c>
      <c r="I82" s="147">
        <v>0.026</v>
      </c>
      <c r="J82" s="147">
        <v>0.024</v>
      </c>
      <c r="K82" s="32"/>
    </row>
    <row r="83" spans="1:11" s="33" customFormat="1" ht="11.25" customHeight="1">
      <c r="A83" s="35" t="s">
        <v>65</v>
      </c>
      <c r="B83" s="29"/>
      <c r="C83" s="30">
        <v>5</v>
      </c>
      <c r="D83" s="30"/>
      <c r="E83" s="30"/>
      <c r="F83" s="31"/>
      <c r="G83" s="31"/>
      <c r="H83" s="147">
        <v>0.003</v>
      </c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>
        <v>29</v>
      </c>
      <c r="D84" s="38">
        <v>24</v>
      </c>
      <c r="E84" s="38">
        <v>24</v>
      </c>
      <c r="F84" s="39">
        <v>100</v>
      </c>
      <c r="G84" s="40"/>
      <c r="H84" s="148">
        <v>0.028999999999999998</v>
      </c>
      <c r="I84" s="149">
        <v>0.026</v>
      </c>
      <c r="J84" s="149">
        <v>0.024</v>
      </c>
      <c r="K84" s="41">
        <v>92.3076923076923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149020</v>
      </c>
      <c r="D87" s="53">
        <v>145050</v>
      </c>
      <c r="E87" s="53">
        <v>142237</v>
      </c>
      <c r="F87" s="54">
        <f>IF(D87&gt;0,100*E87/D87,0)</f>
        <v>98.06066873491899</v>
      </c>
      <c r="G87" s="40"/>
      <c r="H87" s="152">
        <v>262.567</v>
      </c>
      <c r="I87" s="153">
        <v>174.054</v>
      </c>
      <c r="J87" s="153">
        <v>251.089</v>
      </c>
      <c r="K87" s="54">
        <f>IF(I87&gt;0,100*J87/I87,0)</f>
        <v>144.25925287554438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2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307</v>
      </c>
      <c r="D7" s="21" t="s">
        <v>6</v>
      </c>
      <c r="E7" s="21">
        <v>2</v>
      </c>
      <c r="F7" s="22" t="str">
        <f>CONCATENATE(D6,"=100")</f>
        <v>2019=100</v>
      </c>
      <c r="G7" s="23"/>
      <c r="H7" s="20" t="s">
        <v>307</v>
      </c>
      <c r="I7" s="21" t="s">
        <v>6</v>
      </c>
      <c r="J7" s="21">
        <v>5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13</v>
      </c>
      <c r="D19" s="30"/>
      <c r="E19" s="30"/>
      <c r="F19" s="31"/>
      <c r="G19" s="31"/>
      <c r="H19" s="147">
        <v>0.013</v>
      </c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13</v>
      </c>
      <c r="D22" s="38"/>
      <c r="E22" s="38"/>
      <c r="F22" s="39"/>
      <c r="G22" s="40"/>
      <c r="H22" s="148">
        <v>0.013</v>
      </c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563</v>
      </c>
      <c r="D24" s="38">
        <v>706</v>
      </c>
      <c r="E24" s="38">
        <v>442</v>
      </c>
      <c r="F24" s="39">
        <v>62.60623229461756</v>
      </c>
      <c r="G24" s="40"/>
      <c r="H24" s="148">
        <v>0.391</v>
      </c>
      <c r="I24" s="149">
        <v>0.523</v>
      </c>
      <c r="J24" s="149">
        <v>0.316</v>
      </c>
      <c r="K24" s="41">
        <v>60.4206500956023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320</v>
      </c>
      <c r="D26" s="38">
        <v>350</v>
      </c>
      <c r="E26" s="38">
        <v>320</v>
      </c>
      <c r="F26" s="39">
        <v>91.42857142857143</v>
      </c>
      <c r="G26" s="40"/>
      <c r="H26" s="148">
        <v>0.342</v>
      </c>
      <c r="I26" s="149">
        <v>0.4</v>
      </c>
      <c r="J26" s="149">
        <v>0.26</v>
      </c>
      <c r="K26" s="41">
        <v>65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8403</v>
      </c>
      <c r="D28" s="30">
        <v>8878</v>
      </c>
      <c r="E28" s="30">
        <v>9000</v>
      </c>
      <c r="F28" s="31"/>
      <c r="G28" s="31"/>
      <c r="H28" s="147">
        <v>16.122</v>
      </c>
      <c r="I28" s="147">
        <v>12.775</v>
      </c>
      <c r="J28" s="147">
        <v>14.6</v>
      </c>
      <c r="K28" s="32"/>
    </row>
    <row r="29" spans="1:11" s="33" customFormat="1" ht="11.25" customHeight="1">
      <c r="A29" s="35" t="s">
        <v>21</v>
      </c>
      <c r="B29" s="29"/>
      <c r="C29" s="30">
        <v>452</v>
      </c>
      <c r="D29" s="30">
        <v>534</v>
      </c>
      <c r="E29" s="30">
        <v>534</v>
      </c>
      <c r="F29" s="31"/>
      <c r="G29" s="31"/>
      <c r="H29" s="147">
        <v>0.576</v>
      </c>
      <c r="I29" s="147">
        <v>0.378</v>
      </c>
      <c r="J29" s="147">
        <v>0.618</v>
      </c>
      <c r="K29" s="32"/>
    </row>
    <row r="30" spans="1:11" s="33" customFormat="1" ht="11.25" customHeight="1">
      <c r="A30" s="35" t="s">
        <v>22</v>
      </c>
      <c r="B30" s="29"/>
      <c r="C30" s="30">
        <v>3994</v>
      </c>
      <c r="D30" s="30">
        <v>4204</v>
      </c>
      <c r="E30" s="30">
        <v>4200</v>
      </c>
      <c r="F30" s="31"/>
      <c r="G30" s="31"/>
      <c r="H30" s="147">
        <v>3.105</v>
      </c>
      <c r="I30" s="147">
        <v>3.222</v>
      </c>
      <c r="J30" s="147">
        <v>3.213</v>
      </c>
      <c r="K30" s="32"/>
    </row>
    <row r="31" spans="1:11" s="42" customFormat="1" ht="11.25" customHeight="1">
      <c r="A31" s="43" t="s">
        <v>23</v>
      </c>
      <c r="B31" s="37"/>
      <c r="C31" s="38">
        <v>12849</v>
      </c>
      <c r="D31" s="38">
        <v>13616</v>
      </c>
      <c r="E31" s="38">
        <v>13734</v>
      </c>
      <c r="F31" s="39">
        <v>100.86662749706228</v>
      </c>
      <c r="G31" s="40"/>
      <c r="H31" s="148">
        <v>19.803</v>
      </c>
      <c r="I31" s="149">
        <v>16.375</v>
      </c>
      <c r="J31" s="149">
        <v>18.431</v>
      </c>
      <c r="K31" s="41">
        <v>112.55572519083971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990</v>
      </c>
      <c r="D33" s="30">
        <v>990</v>
      </c>
      <c r="E33" s="30">
        <v>25</v>
      </c>
      <c r="F33" s="31"/>
      <c r="G33" s="31"/>
      <c r="H33" s="147">
        <v>1.266</v>
      </c>
      <c r="I33" s="147">
        <v>0.9</v>
      </c>
      <c r="J33" s="147">
        <v>0.04</v>
      </c>
      <c r="K33" s="32"/>
    </row>
    <row r="34" spans="1:11" s="33" customFormat="1" ht="11.25" customHeight="1">
      <c r="A34" s="35" t="s">
        <v>25</v>
      </c>
      <c r="B34" s="29"/>
      <c r="C34" s="30">
        <v>292</v>
      </c>
      <c r="D34" s="30">
        <v>150</v>
      </c>
      <c r="E34" s="30"/>
      <c r="F34" s="31"/>
      <c r="G34" s="31"/>
      <c r="H34" s="147">
        <v>0.487</v>
      </c>
      <c r="I34" s="147">
        <v>0.25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1811</v>
      </c>
      <c r="D35" s="30">
        <v>1400</v>
      </c>
      <c r="E35" s="30">
        <v>20</v>
      </c>
      <c r="F35" s="31"/>
      <c r="G35" s="31"/>
      <c r="H35" s="147">
        <v>2.714</v>
      </c>
      <c r="I35" s="147">
        <v>1.8</v>
      </c>
      <c r="J35" s="147">
        <v>0.025</v>
      </c>
      <c r="K35" s="32"/>
    </row>
    <row r="36" spans="1:11" s="33" customFormat="1" ht="11.25" customHeight="1">
      <c r="A36" s="35" t="s">
        <v>27</v>
      </c>
      <c r="B36" s="29"/>
      <c r="C36" s="30">
        <v>181</v>
      </c>
      <c r="D36" s="30">
        <v>181</v>
      </c>
      <c r="E36" s="30">
        <v>97</v>
      </c>
      <c r="F36" s="31"/>
      <c r="G36" s="31"/>
      <c r="H36" s="147">
        <v>0.187</v>
      </c>
      <c r="I36" s="147">
        <v>0.187</v>
      </c>
      <c r="J36" s="147">
        <v>0.1</v>
      </c>
      <c r="K36" s="32"/>
    </row>
    <row r="37" spans="1:11" s="42" customFormat="1" ht="11.25" customHeight="1">
      <c r="A37" s="36" t="s">
        <v>28</v>
      </c>
      <c r="B37" s="37"/>
      <c r="C37" s="38">
        <v>3274</v>
      </c>
      <c r="D37" s="38">
        <v>2721</v>
      </c>
      <c r="E37" s="38">
        <v>142</v>
      </c>
      <c r="F37" s="39">
        <v>5.218669606762219</v>
      </c>
      <c r="G37" s="40"/>
      <c r="H37" s="148">
        <v>4.654000000000001</v>
      </c>
      <c r="I37" s="149">
        <v>3.137</v>
      </c>
      <c r="J37" s="149">
        <v>0.165</v>
      </c>
      <c r="K37" s="41">
        <v>5.259802358941664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250</v>
      </c>
      <c r="D41" s="30">
        <v>51</v>
      </c>
      <c r="E41" s="30">
        <v>125</v>
      </c>
      <c r="F41" s="31"/>
      <c r="G41" s="31"/>
      <c r="H41" s="147">
        <v>0.504</v>
      </c>
      <c r="I41" s="147">
        <v>0.015</v>
      </c>
      <c r="J41" s="147">
        <v>0.215</v>
      </c>
      <c r="K41" s="32"/>
    </row>
    <row r="42" spans="1:11" s="33" customFormat="1" ht="11.25" customHeight="1">
      <c r="A42" s="35" t="s">
        <v>31</v>
      </c>
      <c r="B42" s="29"/>
      <c r="C42" s="30">
        <v>8850</v>
      </c>
      <c r="D42" s="30">
        <v>3668</v>
      </c>
      <c r="E42" s="30">
        <v>3670</v>
      </c>
      <c r="F42" s="31"/>
      <c r="G42" s="31"/>
      <c r="H42" s="147">
        <v>12.628</v>
      </c>
      <c r="I42" s="147">
        <v>1.937</v>
      </c>
      <c r="J42" s="147">
        <v>3.13</v>
      </c>
      <c r="K42" s="32"/>
    </row>
    <row r="43" spans="1:11" s="33" customFormat="1" ht="11.25" customHeight="1">
      <c r="A43" s="35" t="s">
        <v>32</v>
      </c>
      <c r="B43" s="29"/>
      <c r="C43" s="30">
        <v>2831</v>
      </c>
      <c r="D43" s="30">
        <v>2101</v>
      </c>
      <c r="E43" s="30">
        <v>2200</v>
      </c>
      <c r="F43" s="31"/>
      <c r="G43" s="31"/>
      <c r="H43" s="147">
        <v>2.322</v>
      </c>
      <c r="I43" s="147">
        <v>0.697</v>
      </c>
      <c r="J43" s="147">
        <v>1.7</v>
      </c>
      <c r="K43" s="32"/>
    </row>
    <row r="44" spans="1:11" s="33" customFormat="1" ht="11.25" customHeight="1">
      <c r="A44" s="35" t="s">
        <v>33</v>
      </c>
      <c r="B44" s="29"/>
      <c r="C44" s="30">
        <v>11565</v>
      </c>
      <c r="D44" s="30">
        <v>6475</v>
      </c>
      <c r="E44" s="30">
        <v>13300</v>
      </c>
      <c r="F44" s="31"/>
      <c r="G44" s="31"/>
      <c r="H44" s="147">
        <v>18.504</v>
      </c>
      <c r="I44" s="147">
        <v>2.523</v>
      </c>
      <c r="J44" s="147">
        <v>17.95</v>
      </c>
      <c r="K44" s="32"/>
    </row>
    <row r="45" spans="1:11" s="33" customFormat="1" ht="11.25" customHeight="1">
      <c r="A45" s="35" t="s">
        <v>34</v>
      </c>
      <c r="B45" s="29"/>
      <c r="C45" s="30">
        <v>1788</v>
      </c>
      <c r="D45" s="30">
        <v>1276</v>
      </c>
      <c r="E45" s="30">
        <v>1000</v>
      </c>
      <c r="F45" s="31"/>
      <c r="G45" s="31"/>
      <c r="H45" s="147">
        <v>1.903</v>
      </c>
      <c r="I45" s="147">
        <v>0.776</v>
      </c>
      <c r="J45" s="147">
        <v>1</v>
      </c>
      <c r="K45" s="32"/>
    </row>
    <row r="46" spans="1:11" s="33" customFormat="1" ht="11.25" customHeight="1">
      <c r="A46" s="35" t="s">
        <v>35</v>
      </c>
      <c r="B46" s="29"/>
      <c r="C46" s="30">
        <v>4473</v>
      </c>
      <c r="D46" s="30">
        <v>4224</v>
      </c>
      <c r="E46" s="30">
        <v>4200</v>
      </c>
      <c r="F46" s="31"/>
      <c r="G46" s="31"/>
      <c r="H46" s="147">
        <v>3.637</v>
      </c>
      <c r="I46" s="147">
        <v>3.056</v>
      </c>
      <c r="J46" s="147">
        <v>4.2</v>
      </c>
      <c r="K46" s="32"/>
    </row>
    <row r="47" spans="1:11" s="33" customFormat="1" ht="11.25" customHeight="1">
      <c r="A47" s="35" t="s">
        <v>36</v>
      </c>
      <c r="B47" s="29"/>
      <c r="C47" s="30">
        <v>1206</v>
      </c>
      <c r="D47" s="30">
        <v>4333</v>
      </c>
      <c r="E47" s="30">
        <v>2600</v>
      </c>
      <c r="F47" s="31"/>
      <c r="G47" s="31"/>
      <c r="H47" s="147">
        <v>1.596</v>
      </c>
      <c r="I47" s="147">
        <v>2.368</v>
      </c>
      <c r="J47" s="147">
        <v>2.94</v>
      </c>
      <c r="K47" s="32"/>
    </row>
    <row r="48" spans="1:11" s="33" customFormat="1" ht="11.25" customHeight="1">
      <c r="A48" s="35" t="s">
        <v>37</v>
      </c>
      <c r="B48" s="29"/>
      <c r="C48" s="30">
        <v>13143</v>
      </c>
      <c r="D48" s="30">
        <v>4200</v>
      </c>
      <c r="E48" s="30">
        <v>5000</v>
      </c>
      <c r="F48" s="31"/>
      <c r="G48" s="31"/>
      <c r="H48" s="147">
        <v>17.086</v>
      </c>
      <c r="I48" s="147">
        <v>1.68</v>
      </c>
      <c r="J48" s="147">
        <v>8</v>
      </c>
      <c r="K48" s="32"/>
    </row>
    <row r="49" spans="1:11" s="33" customFormat="1" ht="11.25" customHeight="1">
      <c r="A49" s="35" t="s">
        <v>38</v>
      </c>
      <c r="B49" s="29"/>
      <c r="C49" s="30">
        <v>5553</v>
      </c>
      <c r="D49" s="30">
        <v>3880</v>
      </c>
      <c r="E49" s="30">
        <v>3675</v>
      </c>
      <c r="F49" s="31"/>
      <c r="G49" s="31"/>
      <c r="H49" s="147">
        <v>6.952</v>
      </c>
      <c r="I49" s="147">
        <v>1.107</v>
      </c>
      <c r="J49" s="147">
        <v>4.725</v>
      </c>
      <c r="K49" s="32"/>
    </row>
    <row r="50" spans="1:11" s="42" customFormat="1" ht="11.25" customHeight="1">
      <c r="A50" s="43" t="s">
        <v>39</v>
      </c>
      <c r="B50" s="37"/>
      <c r="C50" s="38">
        <v>49659</v>
      </c>
      <c r="D50" s="38">
        <v>30208</v>
      </c>
      <c r="E50" s="38">
        <v>35770</v>
      </c>
      <c r="F50" s="39">
        <v>118.41234110169492</v>
      </c>
      <c r="G50" s="40"/>
      <c r="H50" s="148">
        <v>65.13199999999999</v>
      </c>
      <c r="I50" s="149">
        <v>14.159</v>
      </c>
      <c r="J50" s="149">
        <v>43.86</v>
      </c>
      <c r="K50" s="41">
        <v>309.76763895755346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715</v>
      </c>
      <c r="D52" s="38">
        <v>715</v>
      </c>
      <c r="E52" s="38">
        <v>715</v>
      </c>
      <c r="F52" s="39">
        <v>100</v>
      </c>
      <c r="G52" s="40"/>
      <c r="H52" s="148">
        <v>0.893</v>
      </c>
      <c r="I52" s="149">
        <v>0.893</v>
      </c>
      <c r="J52" s="149">
        <v>0.893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6772</v>
      </c>
      <c r="D54" s="30">
        <v>5760</v>
      </c>
      <c r="E54" s="30">
        <v>6050</v>
      </c>
      <c r="F54" s="31"/>
      <c r="G54" s="31"/>
      <c r="H54" s="147">
        <v>7.028</v>
      </c>
      <c r="I54" s="147">
        <v>5.168</v>
      </c>
      <c r="J54" s="147">
        <v>7.645</v>
      </c>
      <c r="K54" s="32"/>
    </row>
    <row r="55" spans="1:11" s="33" customFormat="1" ht="11.25" customHeight="1">
      <c r="A55" s="35" t="s">
        <v>42</v>
      </c>
      <c r="B55" s="29"/>
      <c r="C55" s="30">
        <v>2928</v>
      </c>
      <c r="D55" s="30">
        <v>2764</v>
      </c>
      <c r="E55" s="30">
        <v>2764</v>
      </c>
      <c r="F55" s="31"/>
      <c r="G55" s="31"/>
      <c r="H55" s="147">
        <v>3.522</v>
      </c>
      <c r="I55" s="147">
        <v>3.202</v>
      </c>
      <c r="J55" s="147">
        <v>3.32</v>
      </c>
      <c r="K55" s="32"/>
    </row>
    <row r="56" spans="1:11" s="33" customFormat="1" ht="11.25" customHeight="1">
      <c r="A56" s="35" t="s">
        <v>43</v>
      </c>
      <c r="B56" s="29"/>
      <c r="C56" s="30">
        <v>7524</v>
      </c>
      <c r="D56" s="30">
        <v>7084</v>
      </c>
      <c r="E56" s="30">
        <v>6800</v>
      </c>
      <c r="F56" s="31"/>
      <c r="G56" s="31"/>
      <c r="H56" s="147">
        <v>8.266</v>
      </c>
      <c r="I56" s="147">
        <v>6.572</v>
      </c>
      <c r="J56" s="147">
        <v>5.875</v>
      </c>
      <c r="K56" s="32"/>
    </row>
    <row r="57" spans="1:11" s="33" customFormat="1" ht="11.25" customHeight="1">
      <c r="A57" s="35" t="s">
        <v>44</v>
      </c>
      <c r="B57" s="29"/>
      <c r="C57" s="30">
        <v>4821</v>
      </c>
      <c r="D57" s="30">
        <v>4176</v>
      </c>
      <c r="E57" s="30">
        <v>4176</v>
      </c>
      <c r="F57" s="31"/>
      <c r="G57" s="31"/>
      <c r="H57" s="147">
        <v>6.823</v>
      </c>
      <c r="I57" s="147">
        <v>2.23</v>
      </c>
      <c r="J57" s="147">
        <v>5.087</v>
      </c>
      <c r="K57" s="32"/>
    </row>
    <row r="58" spans="1:11" s="33" customFormat="1" ht="11.25" customHeight="1">
      <c r="A58" s="35" t="s">
        <v>45</v>
      </c>
      <c r="B58" s="29"/>
      <c r="C58" s="30">
        <v>6063</v>
      </c>
      <c r="D58" s="30">
        <v>5303</v>
      </c>
      <c r="E58" s="30">
        <v>5527</v>
      </c>
      <c r="F58" s="31"/>
      <c r="G58" s="31"/>
      <c r="H58" s="147">
        <v>10.039</v>
      </c>
      <c r="I58" s="147">
        <v>1.622</v>
      </c>
      <c r="J58" s="147">
        <v>6.362</v>
      </c>
      <c r="K58" s="32"/>
    </row>
    <row r="59" spans="1:11" s="42" customFormat="1" ht="11.25" customHeight="1">
      <c r="A59" s="36" t="s">
        <v>46</v>
      </c>
      <c r="B59" s="37"/>
      <c r="C59" s="38">
        <v>28108</v>
      </c>
      <c r="D59" s="38">
        <v>25087</v>
      </c>
      <c r="E59" s="38">
        <v>25317</v>
      </c>
      <c r="F59" s="39">
        <v>100.91680950292981</v>
      </c>
      <c r="G59" s="40"/>
      <c r="H59" s="148">
        <v>35.678</v>
      </c>
      <c r="I59" s="149">
        <v>18.794</v>
      </c>
      <c r="J59" s="149">
        <v>28.289</v>
      </c>
      <c r="K59" s="41">
        <v>150.52144301372778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182</v>
      </c>
      <c r="D61" s="30">
        <v>190</v>
      </c>
      <c r="E61" s="30">
        <v>180</v>
      </c>
      <c r="F61" s="31"/>
      <c r="G61" s="31"/>
      <c r="H61" s="147">
        <v>0.109</v>
      </c>
      <c r="I61" s="147">
        <v>0.109</v>
      </c>
      <c r="J61" s="147">
        <v>0.13</v>
      </c>
      <c r="K61" s="32"/>
    </row>
    <row r="62" spans="1:11" s="33" customFormat="1" ht="11.25" customHeight="1">
      <c r="A62" s="35" t="s">
        <v>48</v>
      </c>
      <c r="B62" s="29"/>
      <c r="C62" s="30">
        <v>30</v>
      </c>
      <c r="D62" s="30">
        <v>25</v>
      </c>
      <c r="E62" s="30">
        <v>27</v>
      </c>
      <c r="F62" s="31"/>
      <c r="G62" s="31"/>
      <c r="H62" s="147">
        <v>0.013</v>
      </c>
      <c r="I62" s="147">
        <v>0.013</v>
      </c>
      <c r="J62" s="147">
        <v>0.017</v>
      </c>
      <c r="K62" s="32"/>
    </row>
    <row r="63" spans="1:11" s="33" customFormat="1" ht="11.25" customHeight="1">
      <c r="A63" s="35" t="s">
        <v>49</v>
      </c>
      <c r="B63" s="29"/>
      <c r="C63" s="30">
        <v>137</v>
      </c>
      <c r="D63" s="30">
        <v>129</v>
      </c>
      <c r="E63" s="30">
        <v>186</v>
      </c>
      <c r="F63" s="31"/>
      <c r="G63" s="31"/>
      <c r="H63" s="147">
        <v>0.112</v>
      </c>
      <c r="I63" s="147">
        <v>0.223</v>
      </c>
      <c r="J63" s="147">
        <v>0.295</v>
      </c>
      <c r="K63" s="32"/>
    </row>
    <row r="64" spans="1:11" s="42" customFormat="1" ht="11.25" customHeight="1">
      <c r="A64" s="36" t="s">
        <v>50</v>
      </c>
      <c r="B64" s="37"/>
      <c r="C64" s="38">
        <v>349</v>
      </c>
      <c r="D64" s="38">
        <v>344</v>
      </c>
      <c r="E64" s="38">
        <v>393</v>
      </c>
      <c r="F64" s="39">
        <v>114.24418604651163</v>
      </c>
      <c r="G64" s="40"/>
      <c r="H64" s="148">
        <v>0.23399999999999999</v>
      </c>
      <c r="I64" s="149">
        <v>0.345</v>
      </c>
      <c r="J64" s="149">
        <v>0.442</v>
      </c>
      <c r="K64" s="41">
        <v>128.11594202898553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62</v>
      </c>
      <c r="D66" s="38">
        <v>51</v>
      </c>
      <c r="E66" s="38">
        <v>51</v>
      </c>
      <c r="F66" s="39">
        <v>100</v>
      </c>
      <c r="G66" s="40"/>
      <c r="H66" s="148">
        <v>0.077</v>
      </c>
      <c r="I66" s="149">
        <v>0.041</v>
      </c>
      <c r="J66" s="149">
        <v>0.075</v>
      </c>
      <c r="K66" s="41">
        <v>182.92682926829266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299</v>
      </c>
      <c r="D68" s="30">
        <v>300</v>
      </c>
      <c r="E68" s="30">
        <v>300</v>
      </c>
      <c r="F68" s="31"/>
      <c r="G68" s="31"/>
      <c r="H68" s="147">
        <v>0.239</v>
      </c>
      <c r="I68" s="147">
        <v>0.2</v>
      </c>
      <c r="J68" s="147">
        <v>0.2</v>
      </c>
      <c r="K68" s="32"/>
    </row>
    <row r="69" spans="1:11" s="33" customFormat="1" ht="11.25" customHeight="1">
      <c r="A69" s="35" t="s">
        <v>53</v>
      </c>
      <c r="B69" s="29"/>
      <c r="C69" s="30">
        <v>74</v>
      </c>
      <c r="D69" s="30">
        <v>40</v>
      </c>
      <c r="E69" s="30">
        <v>40</v>
      </c>
      <c r="F69" s="31"/>
      <c r="G69" s="31"/>
      <c r="H69" s="147">
        <v>0.056</v>
      </c>
      <c r="I69" s="147">
        <v>0.03</v>
      </c>
      <c r="J69" s="147">
        <v>0.025</v>
      </c>
      <c r="K69" s="32"/>
    </row>
    <row r="70" spans="1:11" s="42" customFormat="1" ht="11.25" customHeight="1">
      <c r="A70" s="36" t="s">
        <v>54</v>
      </c>
      <c r="B70" s="37"/>
      <c r="C70" s="38">
        <v>373</v>
      </c>
      <c r="D70" s="38">
        <v>340</v>
      </c>
      <c r="E70" s="38">
        <v>340</v>
      </c>
      <c r="F70" s="39">
        <v>100</v>
      </c>
      <c r="G70" s="40"/>
      <c r="H70" s="148">
        <v>0.295</v>
      </c>
      <c r="I70" s="149">
        <v>0.23</v>
      </c>
      <c r="J70" s="149">
        <v>0.225</v>
      </c>
      <c r="K70" s="41">
        <v>97.82608695652173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80</v>
      </c>
      <c r="D72" s="30">
        <v>75</v>
      </c>
      <c r="E72" s="30">
        <v>73</v>
      </c>
      <c r="F72" s="31"/>
      <c r="G72" s="31"/>
      <c r="H72" s="147">
        <v>0.046</v>
      </c>
      <c r="I72" s="147">
        <v>0.049</v>
      </c>
      <c r="J72" s="147">
        <v>0.049</v>
      </c>
      <c r="K72" s="32"/>
    </row>
    <row r="73" spans="1:11" s="33" customFormat="1" ht="11.25" customHeight="1">
      <c r="A73" s="35" t="s">
        <v>56</v>
      </c>
      <c r="B73" s="29"/>
      <c r="C73" s="30">
        <v>1191</v>
      </c>
      <c r="D73" s="30">
        <v>1332</v>
      </c>
      <c r="E73" s="30">
        <v>1270</v>
      </c>
      <c r="F73" s="31"/>
      <c r="G73" s="31"/>
      <c r="H73" s="147">
        <v>1.3</v>
      </c>
      <c r="I73" s="147">
        <v>1.45</v>
      </c>
      <c r="J73" s="147">
        <v>1.383</v>
      </c>
      <c r="K73" s="32"/>
    </row>
    <row r="74" spans="1:11" s="33" customFormat="1" ht="11.25" customHeight="1">
      <c r="A74" s="35" t="s">
        <v>57</v>
      </c>
      <c r="B74" s="29"/>
      <c r="C74" s="30">
        <v>361</v>
      </c>
      <c r="D74" s="30">
        <v>180</v>
      </c>
      <c r="E74" s="30">
        <v>200</v>
      </c>
      <c r="F74" s="31"/>
      <c r="G74" s="31"/>
      <c r="H74" s="147">
        <v>0.65</v>
      </c>
      <c r="I74" s="147">
        <v>0.179</v>
      </c>
      <c r="J74" s="147">
        <v>0.4</v>
      </c>
      <c r="K74" s="32"/>
    </row>
    <row r="75" spans="1:11" s="33" customFormat="1" ht="11.25" customHeight="1">
      <c r="A75" s="35" t="s">
        <v>58</v>
      </c>
      <c r="B75" s="29"/>
      <c r="C75" s="30">
        <v>1244</v>
      </c>
      <c r="D75" s="30">
        <v>1679</v>
      </c>
      <c r="E75" s="30">
        <v>1600</v>
      </c>
      <c r="F75" s="31"/>
      <c r="G75" s="31"/>
      <c r="H75" s="147">
        <v>0.922</v>
      </c>
      <c r="I75" s="147">
        <v>1.215</v>
      </c>
      <c r="J75" s="147">
        <v>0.924</v>
      </c>
      <c r="K75" s="32"/>
    </row>
    <row r="76" spans="1:11" s="33" customFormat="1" ht="11.25" customHeight="1">
      <c r="A76" s="35" t="s">
        <v>59</v>
      </c>
      <c r="B76" s="29"/>
      <c r="C76" s="30">
        <v>124</v>
      </c>
      <c r="D76" s="30">
        <v>135</v>
      </c>
      <c r="E76" s="30">
        <v>135</v>
      </c>
      <c r="F76" s="31"/>
      <c r="G76" s="31"/>
      <c r="H76" s="147">
        <v>0.102</v>
      </c>
      <c r="I76" s="147">
        <v>0.122</v>
      </c>
      <c r="J76" s="147">
        <v>0.122</v>
      </c>
      <c r="K76" s="32"/>
    </row>
    <row r="77" spans="1:11" s="33" customFormat="1" ht="11.25" customHeight="1">
      <c r="A77" s="35" t="s">
        <v>60</v>
      </c>
      <c r="B77" s="29"/>
      <c r="C77" s="30">
        <v>56</v>
      </c>
      <c r="D77" s="30">
        <v>294</v>
      </c>
      <c r="E77" s="30">
        <v>38</v>
      </c>
      <c r="F77" s="31"/>
      <c r="G77" s="31"/>
      <c r="H77" s="147">
        <v>0.05</v>
      </c>
      <c r="I77" s="147">
        <v>0.272</v>
      </c>
      <c r="J77" s="147">
        <v>0.035</v>
      </c>
      <c r="K77" s="32"/>
    </row>
    <row r="78" spans="1:11" s="33" customFormat="1" ht="11.25" customHeight="1">
      <c r="A78" s="35" t="s">
        <v>61</v>
      </c>
      <c r="B78" s="29"/>
      <c r="C78" s="30">
        <v>2827</v>
      </c>
      <c r="D78" s="30">
        <v>2570</v>
      </c>
      <c r="E78" s="30">
        <v>2600</v>
      </c>
      <c r="F78" s="31"/>
      <c r="G78" s="31"/>
      <c r="H78" s="147">
        <v>4.195</v>
      </c>
      <c r="I78" s="147">
        <v>3.598</v>
      </c>
      <c r="J78" s="147">
        <v>3.9</v>
      </c>
      <c r="K78" s="32"/>
    </row>
    <row r="79" spans="1:11" s="33" customFormat="1" ht="11.25" customHeight="1">
      <c r="A79" s="35" t="s">
        <v>62</v>
      </c>
      <c r="B79" s="29"/>
      <c r="C79" s="30">
        <v>943</v>
      </c>
      <c r="D79" s="30">
        <v>648</v>
      </c>
      <c r="E79" s="30">
        <v>650</v>
      </c>
      <c r="F79" s="31"/>
      <c r="G79" s="31"/>
      <c r="H79" s="147">
        <v>0.788</v>
      </c>
      <c r="I79" s="147">
        <v>0.389</v>
      </c>
      <c r="J79" s="147">
        <v>0.52</v>
      </c>
      <c r="K79" s="32"/>
    </row>
    <row r="80" spans="1:11" s="42" customFormat="1" ht="11.25" customHeight="1">
      <c r="A80" s="43" t="s">
        <v>63</v>
      </c>
      <c r="B80" s="37"/>
      <c r="C80" s="38">
        <v>6826</v>
      </c>
      <c r="D80" s="38">
        <v>6913</v>
      </c>
      <c r="E80" s="38">
        <v>6566</v>
      </c>
      <c r="F80" s="39">
        <v>94.98047157529292</v>
      </c>
      <c r="G80" s="40"/>
      <c r="H80" s="148">
        <v>8.053</v>
      </c>
      <c r="I80" s="149">
        <v>7.274</v>
      </c>
      <c r="J80" s="149">
        <v>7.333</v>
      </c>
      <c r="K80" s="41">
        <v>100.81110805609019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</v>
      </c>
      <c r="D82" s="30">
        <v>1</v>
      </c>
      <c r="E82" s="30">
        <v>1</v>
      </c>
      <c r="F82" s="31"/>
      <c r="G82" s="31"/>
      <c r="H82" s="147">
        <v>0.001</v>
      </c>
      <c r="I82" s="147">
        <v>0.001</v>
      </c>
      <c r="J82" s="147"/>
      <c r="K82" s="32"/>
    </row>
    <row r="83" spans="1:11" s="33" customFormat="1" ht="11.25" customHeight="1">
      <c r="A83" s="35" t="s">
        <v>65</v>
      </c>
      <c r="B83" s="29"/>
      <c r="C83" s="30">
        <v>4</v>
      </c>
      <c r="D83" s="30"/>
      <c r="E83" s="30"/>
      <c r="F83" s="31"/>
      <c r="G83" s="31"/>
      <c r="H83" s="147">
        <v>0.003</v>
      </c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>
        <v>5</v>
      </c>
      <c r="D84" s="38">
        <v>1</v>
      </c>
      <c r="E84" s="38">
        <v>1</v>
      </c>
      <c r="F84" s="39">
        <v>100</v>
      </c>
      <c r="G84" s="40"/>
      <c r="H84" s="148">
        <v>0.004</v>
      </c>
      <c r="I84" s="149">
        <v>0.001</v>
      </c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103116</v>
      </c>
      <c r="D87" s="53">
        <v>81052</v>
      </c>
      <c r="E87" s="53">
        <v>83791</v>
      </c>
      <c r="F87" s="54">
        <f>IF(D87&gt;0,100*E87/D87,0)</f>
        <v>103.37931204658737</v>
      </c>
      <c r="G87" s="40"/>
      <c r="H87" s="152">
        <v>135.569</v>
      </c>
      <c r="I87" s="153">
        <v>62.172</v>
      </c>
      <c r="J87" s="153">
        <v>100.28899999999999</v>
      </c>
      <c r="K87" s="54">
        <f>IF(I87&gt;0,100*J87/I87,0)</f>
        <v>161.3089493662742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80"/>
  <sheetViews>
    <sheetView view="pageBreakPreview" zoomScale="89" zoomScaleSheetLayoutView="89" zoomScalePageLayoutView="0" workbookViewId="0" topLeftCell="A1">
      <selection activeCell="A1" sqref="A1"/>
    </sheetView>
  </sheetViews>
  <sheetFormatPr defaultColWidth="11.421875" defaultRowHeight="15"/>
  <cols>
    <col min="1" max="4" width="11.421875" style="104" customWidth="1"/>
    <col min="5" max="5" width="1.8515625" style="104" customWidth="1"/>
    <col min="6" max="16384" width="11.421875" style="104" customWidth="1"/>
  </cols>
  <sheetData>
    <row r="1" spans="1:9" ht="12.75">
      <c r="A1" s="103"/>
      <c r="B1" s="103"/>
      <c r="C1" s="103"/>
      <c r="D1" s="103"/>
      <c r="E1" s="103"/>
      <c r="F1" s="103"/>
      <c r="G1" s="103"/>
      <c r="H1" s="103"/>
      <c r="I1" s="103"/>
    </row>
    <row r="2" spans="1:9" ht="12.75">
      <c r="A2" s="103"/>
      <c r="B2" s="103"/>
      <c r="C2" s="103"/>
      <c r="D2" s="103"/>
      <c r="E2" s="103"/>
      <c r="F2" s="103"/>
      <c r="G2" s="103"/>
      <c r="H2" s="103"/>
      <c r="I2" s="103"/>
    </row>
    <row r="3" spans="1:9" ht="15">
      <c r="A3" s="182" t="s">
        <v>231</v>
      </c>
      <c r="B3" s="182"/>
      <c r="C3" s="182"/>
      <c r="D3" s="182"/>
      <c r="E3" s="182"/>
      <c r="F3" s="182"/>
      <c r="G3" s="182"/>
      <c r="H3" s="182"/>
      <c r="I3" s="182"/>
    </row>
    <row r="4" spans="1:9" ht="12.75">
      <c r="A4" s="103"/>
      <c r="B4" s="103"/>
      <c r="C4" s="103"/>
      <c r="D4" s="103"/>
      <c r="E4" s="103"/>
      <c r="F4" s="103"/>
      <c r="G4" s="103"/>
      <c r="H4" s="103"/>
      <c r="I4" s="103"/>
    </row>
    <row r="5" spans="1:9" ht="12.75">
      <c r="A5" s="103"/>
      <c r="B5" s="103"/>
      <c r="C5" s="103"/>
      <c r="D5" s="103"/>
      <c r="E5" s="103"/>
      <c r="F5" s="103"/>
      <c r="G5" s="103"/>
      <c r="H5" s="103"/>
      <c r="I5" s="103"/>
    </row>
    <row r="6" spans="1:9" ht="12.75">
      <c r="A6" s="103"/>
      <c r="B6" s="103"/>
      <c r="C6" s="103"/>
      <c r="D6" s="103"/>
      <c r="E6" s="103"/>
      <c r="F6" s="103"/>
      <c r="G6" s="103"/>
      <c r="H6" s="103"/>
      <c r="I6" s="103"/>
    </row>
    <row r="7" spans="1:9" ht="12.75">
      <c r="A7" s="105" t="s">
        <v>232</v>
      </c>
      <c r="B7" s="106"/>
      <c r="C7" s="106"/>
      <c r="D7" s="107"/>
      <c r="E7" s="107"/>
      <c r="F7" s="107"/>
      <c r="G7" s="107"/>
      <c r="H7" s="107"/>
      <c r="I7" s="107"/>
    </row>
    <row r="8" spans="1:9" ht="12.75">
      <c r="A8" s="103"/>
      <c r="B8" s="103"/>
      <c r="C8" s="103"/>
      <c r="D8" s="103"/>
      <c r="E8" s="103"/>
      <c r="F8" s="103"/>
      <c r="G8" s="103"/>
      <c r="H8" s="103"/>
      <c r="I8" s="103"/>
    </row>
    <row r="9" spans="1:9" ht="12.75">
      <c r="A9" s="108" t="s">
        <v>233</v>
      </c>
      <c r="B9" s="103"/>
      <c r="C9" s="103"/>
      <c r="D9" s="103"/>
      <c r="E9" s="103"/>
      <c r="F9" s="103"/>
      <c r="G9" s="103"/>
      <c r="H9" s="103"/>
      <c r="I9" s="103"/>
    </row>
    <row r="10" spans="1:9" ht="12.75">
      <c r="A10" s="103"/>
      <c r="B10" s="103"/>
      <c r="C10" s="103"/>
      <c r="D10" s="103"/>
      <c r="E10" s="103"/>
      <c r="F10" s="103"/>
      <c r="G10" s="103"/>
      <c r="H10" s="103"/>
      <c r="I10" s="103"/>
    </row>
    <row r="11" spans="1:9" ht="12.75">
      <c r="A11" s="109"/>
      <c r="B11" s="110"/>
      <c r="C11" s="110"/>
      <c r="D11" s="111" t="s">
        <v>234</v>
      </c>
      <c r="E11" s="112"/>
      <c r="F11" s="109"/>
      <c r="G11" s="110"/>
      <c r="H11" s="110"/>
      <c r="I11" s="111" t="s">
        <v>234</v>
      </c>
    </row>
    <row r="12" spans="1:9" ht="12.75">
      <c r="A12" s="113"/>
      <c r="B12" s="114"/>
      <c r="C12" s="114"/>
      <c r="D12" s="115"/>
      <c r="E12" s="112"/>
      <c r="F12" s="113"/>
      <c r="G12" s="114"/>
      <c r="H12" s="114"/>
      <c r="I12" s="115"/>
    </row>
    <row r="13" spans="1:9" ht="5.25" customHeight="1">
      <c r="A13" s="116"/>
      <c r="B13" s="117"/>
      <c r="C13" s="117"/>
      <c r="D13" s="118"/>
      <c r="E13" s="112"/>
      <c r="F13" s="116"/>
      <c r="G13" s="117"/>
      <c r="H13" s="117"/>
      <c r="I13" s="118"/>
    </row>
    <row r="14" spans="1:9" ht="12.75">
      <c r="A14" s="113" t="s">
        <v>235</v>
      </c>
      <c r="B14" s="114"/>
      <c r="C14" s="114"/>
      <c r="D14" s="115">
        <v>9</v>
      </c>
      <c r="E14" s="112"/>
      <c r="F14" s="113" t="s">
        <v>267</v>
      </c>
      <c r="G14" s="114"/>
      <c r="H14" s="114"/>
      <c r="I14" s="115">
        <v>41</v>
      </c>
    </row>
    <row r="15" spans="1:9" ht="5.25" customHeight="1">
      <c r="A15" s="116"/>
      <c r="B15" s="117"/>
      <c r="C15" s="117"/>
      <c r="D15" s="118"/>
      <c r="E15" s="112"/>
      <c r="F15" s="116"/>
      <c r="G15" s="117"/>
      <c r="H15" s="117"/>
      <c r="I15" s="118"/>
    </row>
    <row r="16" spans="1:9" ht="12.75">
      <c r="A16" s="113" t="s">
        <v>236</v>
      </c>
      <c r="B16" s="114"/>
      <c r="C16" s="114"/>
      <c r="D16" s="115">
        <v>10</v>
      </c>
      <c r="E16" s="112"/>
      <c r="F16" s="113" t="s">
        <v>268</v>
      </c>
      <c r="G16" s="114"/>
      <c r="H16" s="114"/>
      <c r="I16" s="115">
        <v>42</v>
      </c>
    </row>
    <row r="17" spans="1:9" ht="5.25" customHeight="1">
      <c r="A17" s="116"/>
      <c r="B17" s="117"/>
      <c r="C17" s="117"/>
      <c r="D17" s="118"/>
      <c r="E17" s="112"/>
      <c r="F17" s="116"/>
      <c r="G17" s="117"/>
      <c r="H17" s="117"/>
      <c r="I17" s="118"/>
    </row>
    <row r="18" spans="1:9" ht="12.75">
      <c r="A18" s="113" t="s">
        <v>237</v>
      </c>
      <c r="B18" s="114"/>
      <c r="C18" s="114"/>
      <c r="D18" s="115">
        <v>11</v>
      </c>
      <c r="E18" s="112"/>
      <c r="F18" s="113" t="s">
        <v>269</v>
      </c>
      <c r="G18" s="114"/>
      <c r="H18" s="114"/>
      <c r="I18" s="115">
        <v>43</v>
      </c>
    </row>
    <row r="19" spans="1:9" ht="5.25" customHeight="1">
      <c r="A19" s="116"/>
      <c r="B19" s="117"/>
      <c r="C19" s="117"/>
      <c r="D19" s="118"/>
      <c r="E19" s="112"/>
      <c r="F19" s="116"/>
      <c r="G19" s="117"/>
      <c r="H19" s="117"/>
      <c r="I19" s="118"/>
    </row>
    <row r="20" spans="1:9" ht="12.75">
      <c r="A20" s="113" t="s">
        <v>238</v>
      </c>
      <c r="B20" s="114"/>
      <c r="C20" s="114"/>
      <c r="D20" s="115">
        <v>12</v>
      </c>
      <c r="E20" s="112"/>
      <c r="F20" s="113" t="s">
        <v>270</v>
      </c>
      <c r="G20" s="114"/>
      <c r="H20" s="114"/>
      <c r="I20" s="115">
        <v>44</v>
      </c>
    </row>
    <row r="21" spans="1:9" ht="5.25" customHeight="1">
      <c r="A21" s="116"/>
      <c r="B21" s="117"/>
      <c r="C21" s="117"/>
      <c r="D21" s="118"/>
      <c r="E21" s="112"/>
      <c r="F21" s="116"/>
      <c r="G21" s="117"/>
      <c r="H21" s="117"/>
      <c r="I21" s="118"/>
    </row>
    <row r="22" spans="1:9" ht="12.75">
      <c r="A22" s="113" t="s">
        <v>239</v>
      </c>
      <c r="B22" s="114"/>
      <c r="C22" s="114"/>
      <c r="D22" s="115">
        <v>13</v>
      </c>
      <c r="E22" s="112"/>
      <c r="F22" s="113" t="s">
        <v>271</v>
      </c>
      <c r="G22" s="114"/>
      <c r="H22" s="114"/>
      <c r="I22" s="115">
        <v>45</v>
      </c>
    </row>
    <row r="23" spans="1:9" ht="5.25" customHeight="1">
      <c r="A23" s="116"/>
      <c r="B23" s="117"/>
      <c r="C23" s="117"/>
      <c r="D23" s="118"/>
      <c r="E23" s="112"/>
      <c r="F23" s="116"/>
      <c r="G23" s="117"/>
      <c r="H23" s="117"/>
      <c r="I23" s="118"/>
    </row>
    <row r="24" spans="1:9" ht="12.75">
      <c r="A24" s="113" t="s">
        <v>240</v>
      </c>
      <c r="B24" s="114"/>
      <c r="C24" s="114"/>
      <c r="D24" s="115">
        <v>14</v>
      </c>
      <c r="E24" s="112"/>
      <c r="F24" s="113" t="s">
        <v>272</v>
      </c>
      <c r="G24" s="114"/>
      <c r="H24" s="114"/>
      <c r="I24" s="115">
        <v>46</v>
      </c>
    </row>
    <row r="25" spans="1:9" ht="5.25" customHeight="1">
      <c r="A25" s="116"/>
      <c r="B25" s="117"/>
      <c r="C25" s="117"/>
      <c r="D25" s="118"/>
      <c r="E25" s="112"/>
      <c r="F25" s="116"/>
      <c r="G25" s="117"/>
      <c r="H25" s="117"/>
      <c r="I25" s="118"/>
    </row>
    <row r="26" spans="1:9" ht="12.75">
      <c r="A26" s="113" t="s">
        <v>241</v>
      </c>
      <c r="B26" s="114"/>
      <c r="C26" s="114"/>
      <c r="D26" s="115">
        <v>15</v>
      </c>
      <c r="E26" s="112"/>
      <c r="F26" s="113" t="s">
        <v>273</v>
      </c>
      <c r="G26" s="114"/>
      <c r="H26" s="114"/>
      <c r="I26" s="115">
        <v>47</v>
      </c>
    </row>
    <row r="27" spans="1:9" ht="5.25" customHeight="1">
      <c r="A27" s="116"/>
      <c r="B27" s="117"/>
      <c r="C27" s="117"/>
      <c r="D27" s="118"/>
      <c r="E27" s="112"/>
      <c r="F27" s="116"/>
      <c r="G27" s="117"/>
      <c r="H27" s="117"/>
      <c r="I27" s="118"/>
    </row>
    <row r="28" spans="1:9" ht="12.75">
      <c r="A28" s="113" t="s">
        <v>242</v>
      </c>
      <c r="B28" s="114"/>
      <c r="C28" s="114"/>
      <c r="D28" s="115">
        <v>16</v>
      </c>
      <c r="E28" s="112"/>
      <c r="F28" s="113" t="s">
        <v>274</v>
      </c>
      <c r="G28" s="114"/>
      <c r="H28" s="114"/>
      <c r="I28" s="115">
        <v>48</v>
      </c>
    </row>
    <row r="29" spans="1:9" ht="5.25" customHeight="1">
      <c r="A29" s="116"/>
      <c r="B29" s="117"/>
      <c r="C29" s="117"/>
      <c r="D29" s="118"/>
      <c r="E29" s="112"/>
      <c r="F29" s="116"/>
      <c r="G29" s="117"/>
      <c r="H29" s="117"/>
      <c r="I29" s="118"/>
    </row>
    <row r="30" spans="1:9" ht="12.75">
      <c r="A30" s="113" t="s">
        <v>243</v>
      </c>
      <c r="B30" s="114"/>
      <c r="C30" s="114"/>
      <c r="D30" s="115">
        <v>17</v>
      </c>
      <c r="E30" s="112"/>
      <c r="F30" s="113" t="s">
        <v>275</v>
      </c>
      <c r="G30" s="114"/>
      <c r="H30" s="114"/>
      <c r="I30" s="115">
        <v>49</v>
      </c>
    </row>
    <row r="31" spans="1:9" ht="5.25" customHeight="1">
      <c r="A31" s="116"/>
      <c r="B31" s="117"/>
      <c r="C31" s="117"/>
      <c r="D31" s="118"/>
      <c r="E31" s="112"/>
      <c r="F31" s="116"/>
      <c r="G31" s="117"/>
      <c r="H31" s="117"/>
      <c r="I31" s="118"/>
    </row>
    <row r="32" spans="1:9" ht="12.75">
      <c r="A32" s="113" t="s">
        <v>244</v>
      </c>
      <c r="B32" s="114"/>
      <c r="C32" s="114"/>
      <c r="D32" s="115">
        <v>18</v>
      </c>
      <c r="E32" s="112"/>
      <c r="F32" s="113" t="s">
        <v>276</v>
      </c>
      <c r="G32" s="114"/>
      <c r="H32" s="114"/>
      <c r="I32" s="115">
        <v>50</v>
      </c>
    </row>
    <row r="33" spans="1:9" ht="5.25" customHeight="1">
      <c r="A33" s="116"/>
      <c r="B33" s="117"/>
      <c r="C33" s="117"/>
      <c r="D33" s="118"/>
      <c r="E33" s="112"/>
      <c r="F33" s="116"/>
      <c r="G33" s="117"/>
      <c r="H33" s="117"/>
      <c r="I33" s="118"/>
    </row>
    <row r="34" spans="1:9" ht="12.75">
      <c r="A34" s="113" t="s">
        <v>245</v>
      </c>
      <c r="B34" s="114"/>
      <c r="C34" s="114"/>
      <c r="D34" s="115">
        <v>19</v>
      </c>
      <c r="E34" s="112"/>
      <c r="F34" s="113" t="s">
        <v>277</v>
      </c>
      <c r="G34" s="114"/>
      <c r="H34" s="114"/>
      <c r="I34" s="115">
        <v>51</v>
      </c>
    </row>
    <row r="35" spans="1:9" ht="5.25" customHeight="1">
      <c r="A35" s="116"/>
      <c r="B35" s="117"/>
      <c r="C35" s="117"/>
      <c r="D35" s="118"/>
      <c r="E35" s="112"/>
      <c r="F35" s="116"/>
      <c r="G35" s="117"/>
      <c r="H35" s="117"/>
      <c r="I35" s="118"/>
    </row>
    <row r="36" spans="1:9" ht="12.75">
      <c r="A36" s="113" t="s">
        <v>246</v>
      </c>
      <c r="B36" s="114"/>
      <c r="C36" s="114"/>
      <c r="D36" s="115">
        <v>20</v>
      </c>
      <c r="E36" s="112"/>
      <c r="F36" s="113" t="s">
        <v>278</v>
      </c>
      <c r="G36" s="114"/>
      <c r="H36" s="114"/>
      <c r="I36" s="115">
        <v>52</v>
      </c>
    </row>
    <row r="37" spans="1:9" ht="5.25" customHeight="1">
      <c r="A37" s="116"/>
      <c r="B37" s="117"/>
      <c r="C37" s="117"/>
      <c r="D37" s="118"/>
      <c r="E37" s="112"/>
      <c r="F37" s="116"/>
      <c r="G37" s="117"/>
      <c r="H37" s="117"/>
      <c r="I37" s="118"/>
    </row>
    <row r="38" spans="1:9" ht="12.75">
      <c r="A38" s="113" t="s">
        <v>247</v>
      </c>
      <c r="B38" s="114"/>
      <c r="C38" s="114"/>
      <c r="D38" s="115">
        <v>21</v>
      </c>
      <c r="E38" s="112"/>
      <c r="F38" s="113" t="s">
        <v>279</v>
      </c>
      <c r="G38" s="114"/>
      <c r="H38" s="114"/>
      <c r="I38" s="115">
        <v>53</v>
      </c>
    </row>
    <row r="39" spans="1:9" ht="5.25" customHeight="1">
      <c r="A39" s="116"/>
      <c r="B39" s="117"/>
      <c r="C39" s="117"/>
      <c r="D39" s="118"/>
      <c r="E39" s="112"/>
      <c r="F39" s="116"/>
      <c r="G39" s="117"/>
      <c r="H39" s="117"/>
      <c r="I39" s="118"/>
    </row>
    <row r="40" spans="1:9" ht="12.75">
      <c r="A40" s="113" t="s">
        <v>248</v>
      </c>
      <c r="B40" s="114"/>
      <c r="C40" s="114"/>
      <c r="D40" s="115">
        <v>22</v>
      </c>
      <c r="E40" s="112"/>
      <c r="F40" s="113" t="s">
        <v>280</v>
      </c>
      <c r="G40" s="114"/>
      <c r="H40" s="114"/>
      <c r="I40" s="115">
        <v>54</v>
      </c>
    </row>
    <row r="41" spans="1:9" ht="5.25" customHeight="1">
      <c r="A41" s="116"/>
      <c r="B41" s="117"/>
      <c r="C41" s="117"/>
      <c r="D41" s="118"/>
      <c r="E41" s="112"/>
      <c r="F41" s="116"/>
      <c r="G41" s="117"/>
      <c r="H41" s="117"/>
      <c r="I41" s="118"/>
    </row>
    <row r="42" spans="1:9" ht="12.75">
      <c r="A42" s="113" t="s">
        <v>249</v>
      </c>
      <c r="B42" s="114"/>
      <c r="C42" s="114"/>
      <c r="D42" s="115">
        <v>23</v>
      </c>
      <c r="E42" s="112"/>
      <c r="F42" s="113" t="s">
        <v>281</v>
      </c>
      <c r="G42" s="114"/>
      <c r="H42" s="114"/>
      <c r="I42" s="115">
        <v>55</v>
      </c>
    </row>
    <row r="43" spans="1:9" ht="5.25" customHeight="1">
      <c r="A43" s="116"/>
      <c r="B43" s="117"/>
      <c r="C43" s="117"/>
      <c r="D43" s="118"/>
      <c r="E43" s="112"/>
      <c r="F43" s="116"/>
      <c r="G43" s="117"/>
      <c r="H43" s="117"/>
      <c r="I43" s="118"/>
    </row>
    <row r="44" spans="1:9" ht="12.75">
      <c r="A44" s="113" t="s">
        <v>250</v>
      </c>
      <c r="B44" s="114"/>
      <c r="C44" s="114"/>
      <c r="D44" s="115">
        <v>24</v>
      </c>
      <c r="E44" s="112"/>
      <c r="F44" s="113" t="s">
        <v>282</v>
      </c>
      <c r="G44" s="114"/>
      <c r="H44" s="114"/>
      <c r="I44" s="115">
        <v>56</v>
      </c>
    </row>
    <row r="45" spans="1:9" ht="5.25" customHeight="1">
      <c r="A45" s="116"/>
      <c r="B45" s="117"/>
      <c r="C45" s="117"/>
      <c r="D45" s="118"/>
      <c r="E45" s="112"/>
      <c r="F45" s="116"/>
      <c r="G45" s="117"/>
      <c r="H45" s="117"/>
      <c r="I45" s="118"/>
    </row>
    <row r="46" spans="1:9" ht="12.75">
      <c r="A46" s="113" t="s">
        <v>251</v>
      </c>
      <c r="B46" s="114"/>
      <c r="C46" s="114"/>
      <c r="D46" s="115">
        <v>25</v>
      </c>
      <c r="E46" s="112"/>
      <c r="F46" s="113" t="s">
        <v>283</v>
      </c>
      <c r="G46" s="114"/>
      <c r="H46" s="114"/>
      <c r="I46" s="115">
        <v>57</v>
      </c>
    </row>
    <row r="47" spans="1:9" ht="5.25" customHeight="1">
      <c r="A47" s="116"/>
      <c r="B47" s="117"/>
      <c r="C47" s="117"/>
      <c r="D47" s="118"/>
      <c r="E47" s="112"/>
      <c r="F47" s="116"/>
      <c r="G47" s="117"/>
      <c r="H47" s="117"/>
      <c r="I47" s="118"/>
    </row>
    <row r="48" spans="1:9" ht="12.75">
      <c r="A48" s="113" t="s">
        <v>252</v>
      </c>
      <c r="B48" s="114"/>
      <c r="C48" s="114"/>
      <c r="D48" s="115">
        <v>26</v>
      </c>
      <c r="E48" s="112"/>
      <c r="F48" s="113" t="s">
        <v>284</v>
      </c>
      <c r="G48" s="114"/>
      <c r="H48" s="114"/>
      <c r="I48" s="115">
        <v>58</v>
      </c>
    </row>
    <row r="49" spans="1:9" ht="5.25" customHeight="1">
      <c r="A49" s="116"/>
      <c r="B49" s="117"/>
      <c r="C49" s="117"/>
      <c r="D49" s="118"/>
      <c r="E49" s="112"/>
      <c r="F49" s="116"/>
      <c r="G49" s="117"/>
      <c r="H49" s="117"/>
      <c r="I49" s="118"/>
    </row>
    <row r="50" spans="1:9" ht="12.75">
      <c r="A50" s="113" t="s">
        <v>253</v>
      </c>
      <c r="B50" s="114"/>
      <c r="C50" s="114"/>
      <c r="D50" s="115">
        <v>27</v>
      </c>
      <c r="E50" s="112"/>
      <c r="F50" s="113" t="s">
        <v>285</v>
      </c>
      <c r="G50" s="114"/>
      <c r="H50" s="114"/>
      <c r="I50" s="115">
        <v>59</v>
      </c>
    </row>
    <row r="51" spans="1:9" ht="5.25" customHeight="1">
      <c r="A51" s="116"/>
      <c r="B51" s="117"/>
      <c r="C51" s="117"/>
      <c r="D51" s="118"/>
      <c r="E51" s="112"/>
      <c r="F51" s="116"/>
      <c r="G51" s="117"/>
      <c r="H51" s="117"/>
      <c r="I51" s="118"/>
    </row>
    <row r="52" spans="1:9" ht="12.75">
      <c r="A52" s="113" t="s">
        <v>254</v>
      </c>
      <c r="B52" s="114"/>
      <c r="C52" s="114"/>
      <c r="D52" s="115">
        <v>28</v>
      </c>
      <c r="E52" s="112"/>
      <c r="F52" s="113" t="s">
        <v>286</v>
      </c>
      <c r="G52" s="114"/>
      <c r="H52" s="114"/>
      <c r="I52" s="115">
        <v>60</v>
      </c>
    </row>
    <row r="53" spans="1:9" ht="5.25" customHeight="1">
      <c r="A53" s="116"/>
      <c r="B53" s="117"/>
      <c r="C53" s="117"/>
      <c r="D53" s="118"/>
      <c r="E53" s="112"/>
      <c r="F53" s="116"/>
      <c r="G53" s="117"/>
      <c r="H53" s="117"/>
      <c r="I53" s="118"/>
    </row>
    <row r="54" spans="1:9" ht="12.75">
      <c r="A54" s="113" t="s">
        <v>255</v>
      </c>
      <c r="B54" s="114"/>
      <c r="C54" s="114"/>
      <c r="D54" s="115">
        <v>29</v>
      </c>
      <c r="E54" s="112"/>
      <c r="F54" s="113" t="s">
        <v>287</v>
      </c>
      <c r="G54" s="114"/>
      <c r="H54" s="114"/>
      <c r="I54" s="115">
        <v>61</v>
      </c>
    </row>
    <row r="55" spans="1:9" ht="5.25" customHeight="1">
      <c r="A55" s="116"/>
      <c r="B55" s="117"/>
      <c r="C55" s="117"/>
      <c r="D55" s="118"/>
      <c r="E55" s="112"/>
      <c r="F55" s="116"/>
      <c r="G55" s="117"/>
      <c r="H55" s="117"/>
      <c r="I55" s="118"/>
    </row>
    <row r="56" spans="1:9" ht="12.75">
      <c r="A56" s="113" t="s">
        <v>256</v>
      </c>
      <c r="B56" s="114"/>
      <c r="C56" s="114"/>
      <c r="D56" s="115">
        <v>30</v>
      </c>
      <c r="E56" s="112"/>
      <c r="F56" s="113" t="s">
        <v>288</v>
      </c>
      <c r="G56" s="114"/>
      <c r="H56" s="114"/>
      <c r="I56" s="115">
        <v>62</v>
      </c>
    </row>
    <row r="57" spans="1:9" ht="5.25" customHeight="1">
      <c r="A57" s="116"/>
      <c r="B57" s="117"/>
      <c r="C57" s="117"/>
      <c r="D57" s="118"/>
      <c r="E57" s="112"/>
      <c r="F57" s="116"/>
      <c r="G57" s="117"/>
      <c r="H57" s="117"/>
      <c r="I57" s="118"/>
    </row>
    <row r="58" spans="1:9" ht="12.75">
      <c r="A58" s="113" t="s">
        <v>257</v>
      </c>
      <c r="B58" s="114"/>
      <c r="C58" s="114"/>
      <c r="D58" s="115">
        <v>31</v>
      </c>
      <c r="E58" s="112"/>
      <c r="F58" s="113" t="s">
        <v>289</v>
      </c>
      <c r="G58" s="114"/>
      <c r="H58" s="114"/>
      <c r="I58" s="115">
        <v>63</v>
      </c>
    </row>
    <row r="59" spans="1:9" ht="5.25" customHeight="1">
      <c r="A59" s="116"/>
      <c r="B59" s="117"/>
      <c r="C59" s="117"/>
      <c r="D59" s="118"/>
      <c r="E59" s="112"/>
      <c r="F59" s="116"/>
      <c r="G59" s="117"/>
      <c r="H59" s="117"/>
      <c r="I59" s="118"/>
    </row>
    <row r="60" spans="1:9" ht="12.75">
      <c r="A60" s="113" t="s">
        <v>258</v>
      </c>
      <c r="B60" s="114"/>
      <c r="C60" s="114"/>
      <c r="D60" s="115">
        <v>32</v>
      </c>
      <c r="E60" s="112"/>
      <c r="F60" s="113" t="s">
        <v>290</v>
      </c>
      <c r="G60" s="114"/>
      <c r="H60" s="114"/>
      <c r="I60" s="115">
        <v>64</v>
      </c>
    </row>
    <row r="61" spans="1:9" ht="5.25" customHeight="1">
      <c r="A61" s="116"/>
      <c r="B61" s="117"/>
      <c r="C61" s="117"/>
      <c r="D61" s="118"/>
      <c r="E61" s="112"/>
      <c r="F61" s="116"/>
      <c r="G61" s="117"/>
      <c r="H61" s="117"/>
      <c r="I61" s="118"/>
    </row>
    <row r="62" spans="1:9" ht="12.75">
      <c r="A62" s="113" t="s">
        <v>259</v>
      </c>
      <c r="B62" s="114"/>
      <c r="C62" s="114"/>
      <c r="D62" s="115">
        <v>33</v>
      </c>
      <c r="E62" s="112"/>
      <c r="F62" s="113" t="s">
        <v>291</v>
      </c>
      <c r="G62" s="114"/>
      <c r="H62" s="114"/>
      <c r="I62" s="115">
        <v>65</v>
      </c>
    </row>
    <row r="63" spans="1:9" ht="5.25" customHeight="1">
      <c r="A63" s="116"/>
      <c r="B63" s="117"/>
      <c r="C63" s="117"/>
      <c r="D63" s="118"/>
      <c r="E63" s="112"/>
      <c r="F63" s="116"/>
      <c r="G63" s="117"/>
      <c r="H63" s="117"/>
      <c r="I63" s="118"/>
    </row>
    <row r="64" spans="1:9" ht="12.75">
      <c r="A64" s="113" t="s">
        <v>260</v>
      </c>
      <c r="B64" s="114"/>
      <c r="C64" s="114"/>
      <c r="D64" s="115">
        <v>34</v>
      </c>
      <c r="E64" s="112"/>
      <c r="F64" s="113" t="s">
        <v>292</v>
      </c>
      <c r="G64" s="114"/>
      <c r="H64" s="114"/>
      <c r="I64" s="115">
        <v>66</v>
      </c>
    </row>
    <row r="65" spans="1:9" ht="5.25" customHeight="1">
      <c r="A65" s="116"/>
      <c r="B65" s="117"/>
      <c r="C65" s="117"/>
      <c r="D65" s="118"/>
      <c r="E65" s="112"/>
      <c r="F65" s="116"/>
      <c r="G65" s="117"/>
      <c r="H65" s="117"/>
      <c r="I65" s="118"/>
    </row>
    <row r="66" spans="1:9" ht="12.75">
      <c r="A66" s="113" t="s">
        <v>261</v>
      </c>
      <c r="B66" s="114"/>
      <c r="C66" s="114"/>
      <c r="D66" s="115">
        <v>35</v>
      </c>
      <c r="E66" s="112"/>
      <c r="F66" s="113" t="s">
        <v>293</v>
      </c>
      <c r="G66" s="114"/>
      <c r="H66" s="114"/>
      <c r="I66" s="115">
        <v>67</v>
      </c>
    </row>
    <row r="67" spans="1:9" ht="5.25" customHeight="1">
      <c r="A67" s="116"/>
      <c r="B67" s="117"/>
      <c r="C67" s="117"/>
      <c r="D67" s="118"/>
      <c r="E67" s="112"/>
      <c r="F67" s="116"/>
      <c r="G67" s="117"/>
      <c r="H67" s="117"/>
      <c r="I67" s="118"/>
    </row>
    <row r="68" spans="1:9" ht="12.75">
      <c r="A68" s="113" t="s">
        <v>262</v>
      </c>
      <c r="B68" s="114"/>
      <c r="C68" s="114"/>
      <c r="D68" s="115">
        <v>36</v>
      </c>
      <c r="E68" s="112"/>
      <c r="F68" s="113" t="s">
        <v>294</v>
      </c>
      <c r="G68" s="114"/>
      <c r="H68" s="114"/>
      <c r="I68" s="115">
        <v>68</v>
      </c>
    </row>
    <row r="69" spans="1:9" ht="5.25" customHeight="1">
      <c r="A69" s="116"/>
      <c r="B69" s="117"/>
      <c r="C69" s="117"/>
      <c r="D69" s="118"/>
      <c r="E69" s="112"/>
      <c r="F69" s="116"/>
      <c r="G69" s="117"/>
      <c r="H69" s="117"/>
      <c r="I69" s="118"/>
    </row>
    <row r="70" spans="1:9" ht="12.75">
      <c r="A70" s="113" t="s">
        <v>263</v>
      </c>
      <c r="B70" s="114"/>
      <c r="C70" s="114"/>
      <c r="D70" s="115">
        <v>37</v>
      </c>
      <c r="E70" s="112"/>
      <c r="F70" s="113" t="s">
        <v>295</v>
      </c>
      <c r="G70" s="114"/>
      <c r="H70" s="114"/>
      <c r="I70" s="115">
        <v>69</v>
      </c>
    </row>
    <row r="71" spans="1:9" ht="5.25" customHeight="1">
      <c r="A71" s="116"/>
      <c r="B71" s="117"/>
      <c r="C71" s="117"/>
      <c r="D71" s="118"/>
      <c r="E71" s="112"/>
      <c r="F71" s="116"/>
      <c r="G71" s="117"/>
      <c r="H71" s="117"/>
      <c r="I71" s="118"/>
    </row>
    <row r="72" spans="1:9" ht="12.75">
      <c r="A72" s="113" t="s">
        <v>264</v>
      </c>
      <c r="B72" s="114"/>
      <c r="C72" s="114"/>
      <c r="D72" s="115">
        <v>38</v>
      </c>
      <c r="E72" s="112"/>
      <c r="F72" s="113" t="s">
        <v>296</v>
      </c>
      <c r="G72" s="114"/>
      <c r="H72" s="114"/>
      <c r="I72" s="115">
        <v>70</v>
      </c>
    </row>
    <row r="73" spans="1:9" ht="5.25" customHeight="1">
      <c r="A73" s="116"/>
      <c r="B73" s="117"/>
      <c r="C73" s="117"/>
      <c r="D73" s="118"/>
      <c r="E73" s="103"/>
      <c r="F73" s="116"/>
      <c r="G73" s="117"/>
      <c r="H73" s="117"/>
      <c r="I73" s="118"/>
    </row>
    <row r="74" spans="1:9" ht="12.75">
      <c r="A74" s="113" t="s">
        <v>265</v>
      </c>
      <c r="B74" s="114"/>
      <c r="C74" s="114"/>
      <c r="D74" s="115">
        <v>39</v>
      </c>
      <c r="E74" s="103"/>
      <c r="F74" s="113" t="s">
        <v>297</v>
      </c>
      <c r="G74" s="114"/>
      <c r="H74" s="114"/>
      <c r="I74" s="115">
        <v>71</v>
      </c>
    </row>
    <row r="75" spans="1:9" ht="5.25" customHeight="1">
      <c r="A75" s="116"/>
      <c r="B75" s="117"/>
      <c r="C75" s="117"/>
      <c r="D75" s="118"/>
      <c r="E75" s="103"/>
      <c r="F75" s="116"/>
      <c r="G75" s="117"/>
      <c r="H75" s="117"/>
      <c r="I75" s="118"/>
    </row>
    <row r="76" spans="1:9" ht="12.75">
      <c r="A76" s="113" t="s">
        <v>266</v>
      </c>
      <c r="B76" s="114"/>
      <c r="C76" s="114"/>
      <c r="D76" s="115">
        <v>40</v>
      </c>
      <c r="E76" s="103"/>
      <c r="F76" s="113"/>
      <c r="G76" s="114"/>
      <c r="H76" s="114"/>
      <c r="I76" s="115"/>
    </row>
    <row r="77" spans="1:9" ht="5.25" customHeight="1">
      <c r="A77" s="119"/>
      <c r="B77" s="120"/>
      <c r="C77" s="120"/>
      <c r="D77" s="121"/>
      <c r="E77" s="103"/>
      <c r="F77" s="119"/>
      <c r="G77" s="120"/>
      <c r="H77" s="120"/>
      <c r="I77" s="121"/>
    </row>
    <row r="78" spans="1:4" ht="12.75">
      <c r="A78" s="122"/>
      <c r="B78" s="122"/>
      <c r="C78" s="122"/>
      <c r="D78" s="122"/>
    </row>
    <row r="79" spans="1:4" ht="12.75">
      <c r="A79" s="122"/>
      <c r="B79" s="122"/>
      <c r="C79" s="122"/>
      <c r="D79" s="122"/>
    </row>
    <row r="80" spans="1:4" ht="12.75">
      <c r="A80" s="122"/>
      <c r="B80" s="122"/>
      <c r="C80" s="122"/>
      <c r="D80" s="122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307</v>
      </c>
      <c r="D7" s="21" t="s">
        <v>6</v>
      </c>
      <c r="E7" s="21">
        <v>4</v>
      </c>
      <c r="F7" s="22" t="str">
        <f>CONCATENATE(D6,"=100")</f>
        <v>2019=100</v>
      </c>
      <c r="G7" s="23"/>
      <c r="H7" s="20" t="s">
        <v>307</v>
      </c>
      <c r="I7" s="21" t="s">
        <v>6</v>
      </c>
      <c r="J7" s="21">
        <v>5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/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/>
      <c r="I31" s="149"/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30">
        <v>7</v>
      </c>
      <c r="D34" s="30">
        <v>7</v>
      </c>
      <c r="E34" s="30"/>
      <c r="F34" s="31"/>
      <c r="G34" s="31"/>
      <c r="H34" s="147">
        <v>0.005</v>
      </c>
      <c r="I34" s="147">
        <v>0.005</v>
      </c>
      <c r="J34" s="147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/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38">
        <v>7</v>
      </c>
      <c r="D37" s="38">
        <v>7</v>
      </c>
      <c r="E37" s="38"/>
      <c r="F37" s="39"/>
      <c r="G37" s="40"/>
      <c r="H37" s="148">
        <v>0.005</v>
      </c>
      <c r="I37" s="149">
        <v>0.005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>
        <v>203</v>
      </c>
      <c r="D43" s="30">
        <v>306</v>
      </c>
      <c r="E43" s="30">
        <v>170</v>
      </c>
      <c r="F43" s="31"/>
      <c r="G43" s="31"/>
      <c r="H43" s="147">
        <v>0.214</v>
      </c>
      <c r="I43" s="147">
        <v>0.144</v>
      </c>
      <c r="J43" s="147">
        <v>0.154</v>
      </c>
      <c r="K43" s="32"/>
    </row>
    <row r="44" spans="1:11" s="33" customFormat="1" ht="11.25" customHeight="1">
      <c r="A44" s="35" t="s">
        <v>33</v>
      </c>
      <c r="B44" s="29"/>
      <c r="C44" s="30">
        <v>141</v>
      </c>
      <c r="D44" s="30">
        <v>266</v>
      </c>
      <c r="E44" s="30">
        <v>186</v>
      </c>
      <c r="F44" s="31"/>
      <c r="G44" s="31"/>
      <c r="H44" s="147">
        <v>0.042</v>
      </c>
      <c r="I44" s="147">
        <v>0.08</v>
      </c>
      <c r="J44" s="147">
        <v>0.056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>
        <v>22</v>
      </c>
      <c r="D46" s="30">
        <v>27</v>
      </c>
      <c r="E46" s="30">
        <v>27</v>
      </c>
      <c r="F46" s="31"/>
      <c r="G46" s="31"/>
      <c r="H46" s="147">
        <v>0.018</v>
      </c>
      <c r="I46" s="147">
        <v>0.019</v>
      </c>
      <c r="J46" s="147">
        <v>0.024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>
        <v>1</v>
      </c>
      <c r="D48" s="30"/>
      <c r="E48" s="30"/>
      <c r="F48" s="31"/>
      <c r="G48" s="31"/>
      <c r="H48" s="147">
        <v>0.001</v>
      </c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>
        <v>67</v>
      </c>
      <c r="D49" s="30">
        <v>54</v>
      </c>
      <c r="E49" s="30">
        <v>50</v>
      </c>
      <c r="F49" s="31"/>
      <c r="G49" s="31"/>
      <c r="H49" s="147">
        <v>0.048</v>
      </c>
      <c r="I49" s="147">
        <v>0.014</v>
      </c>
      <c r="J49" s="147">
        <v>0.04</v>
      </c>
      <c r="K49" s="32"/>
    </row>
    <row r="50" spans="1:11" s="42" customFormat="1" ht="11.25" customHeight="1">
      <c r="A50" s="43" t="s">
        <v>39</v>
      </c>
      <c r="B50" s="37"/>
      <c r="C50" s="38">
        <v>434</v>
      </c>
      <c r="D50" s="38">
        <v>653</v>
      </c>
      <c r="E50" s="38">
        <v>433</v>
      </c>
      <c r="F50" s="39">
        <v>66.3093415007657</v>
      </c>
      <c r="G50" s="40"/>
      <c r="H50" s="148">
        <v>0.323</v>
      </c>
      <c r="I50" s="149">
        <v>0.25699999999999995</v>
      </c>
      <c r="J50" s="149">
        <v>0.27399999999999997</v>
      </c>
      <c r="K50" s="41">
        <v>106.6147859922179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>
        <v>27</v>
      </c>
      <c r="D55" s="30">
        <v>7</v>
      </c>
      <c r="E55" s="30">
        <v>7</v>
      </c>
      <c r="F55" s="31"/>
      <c r="G55" s="31"/>
      <c r="H55" s="147">
        <v>0.025</v>
      </c>
      <c r="I55" s="147">
        <v>0.006</v>
      </c>
      <c r="J55" s="147">
        <v>0.007</v>
      </c>
      <c r="K55" s="32"/>
    </row>
    <row r="56" spans="1:11" s="33" customFormat="1" ht="11.25" customHeight="1">
      <c r="A56" s="35" t="s">
        <v>43</v>
      </c>
      <c r="B56" s="29"/>
      <c r="C56" s="30">
        <v>12</v>
      </c>
      <c r="D56" s="30"/>
      <c r="E56" s="30"/>
      <c r="F56" s="31"/>
      <c r="G56" s="31"/>
      <c r="H56" s="147">
        <v>0.011</v>
      </c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>
        <v>5</v>
      </c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273</v>
      </c>
      <c r="D58" s="30">
        <v>131</v>
      </c>
      <c r="E58" s="30">
        <v>131</v>
      </c>
      <c r="F58" s="31"/>
      <c r="G58" s="31"/>
      <c r="H58" s="147">
        <v>0.396</v>
      </c>
      <c r="I58" s="147">
        <v>0.046</v>
      </c>
      <c r="J58" s="147">
        <v>0.131</v>
      </c>
      <c r="K58" s="32"/>
    </row>
    <row r="59" spans="1:11" s="42" customFormat="1" ht="11.25" customHeight="1">
      <c r="A59" s="36" t="s">
        <v>46</v>
      </c>
      <c r="B59" s="37"/>
      <c r="C59" s="38">
        <v>317</v>
      </c>
      <c r="D59" s="38">
        <v>138</v>
      </c>
      <c r="E59" s="38">
        <v>138</v>
      </c>
      <c r="F59" s="39">
        <v>100</v>
      </c>
      <c r="G59" s="40"/>
      <c r="H59" s="148">
        <v>0.43200000000000005</v>
      </c>
      <c r="I59" s="149">
        <v>0.052</v>
      </c>
      <c r="J59" s="149">
        <v>0.138</v>
      </c>
      <c r="K59" s="41">
        <v>265.3846153846154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</v>
      </c>
      <c r="D61" s="30"/>
      <c r="E61" s="30"/>
      <c r="F61" s="31"/>
      <c r="G61" s="31"/>
      <c r="H61" s="147">
        <v>0.001</v>
      </c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>
        <v>1</v>
      </c>
      <c r="D64" s="38"/>
      <c r="E64" s="38"/>
      <c r="F64" s="39"/>
      <c r="G64" s="40"/>
      <c r="H64" s="148">
        <v>0.001</v>
      </c>
      <c r="I64" s="149"/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/>
      <c r="I66" s="149"/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544</v>
      </c>
      <c r="D68" s="30">
        <v>400</v>
      </c>
      <c r="E68" s="30">
        <v>600</v>
      </c>
      <c r="F68" s="31"/>
      <c r="G68" s="31"/>
      <c r="H68" s="147">
        <v>0.408</v>
      </c>
      <c r="I68" s="147">
        <v>0.3</v>
      </c>
      <c r="J68" s="147">
        <v>0.36</v>
      </c>
      <c r="K68" s="32"/>
    </row>
    <row r="69" spans="1:11" s="33" customFormat="1" ht="11.25" customHeight="1">
      <c r="A69" s="35" t="s">
        <v>53</v>
      </c>
      <c r="B69" s="29"/>
      <c r="C69" s="30">
        <v>260</v>
      </c>
      <c r="D69" s="30">
        <v>180</v>
      </c>
      <c r="E69" s="30">
        <v>200</v>
      </c>
      <c r="F69" s="31"/>
      <c r="G69" s="31"/>
      <c r="H69" s="147">
        <v>0.195</v>
      </c>
      <c r="I69" s="147">
        <v>0.15</v>
      </c>
      <c r="J69" s="147">
        <v>0.135</v>
      </c>
      <c r="K69" s="32"/>
    </row>
    <row r="70" spans="1:11" s="42" customFormat="1" ht="11.25" customHeight="1">
      <c r="A70" s="36" t="s">
        <v>54</v>
      </c>
      <c r="B70" s="37"/>
      <c r="C70" s="38">
        <v>804</v>
      </c>
      <c r="D70" s="38">
        <v>580</v>
      </c>
      <c r="E70" s="38">
        <v>800</v>
      </c>
      <c r="F70" s="39">
        <v>137.93103448275863</v>
      </c>
      <c r="G70" s="40"/>
      <c r="H70" s="148">
        <v>0.603</v>
      </c>
      <c r="I70" s="149">
        <v>0.44999999999999996</v>
      </c>
      <c r="J70" s="149">
        <v>0.495</v>
      </c>
      <c r="K70" s="41">
        <v>110.00000000000001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>
        <v>78</v>
      </c>
      <c r="D73" s="30">
        <v>78</v>
      </c>
      <c r="E73" s="30">
        <v>78</v>
      </c>
      <c r="F73" s="31"/>
      <c r="G73" s="31"/>
      <c r="H73" s="147">
        <v>0.093</v>
      </c>
      <c r="I73" s="147">
        <v>0.093</v>
      </c>
      <c r="J73" s="147">
        <v>0.093</v>
      </c>
      <c r="K73" s="32"/>
    </row>
    <row r="74" spans="1:11" s="33" customFormat="1" ht="11.25" customHeight="1">
      <c r="A74" s="35" t="s">
        <v>57</v>
      </c>
      <c r="B74" s="29"/>
      <c r="C74" s="30">
        <v>175</v>
      </c>
      <c r="D74" s="30">
        <v>27</v>
      </c>
      <c r="E74" s="30">
        <v>30</v>
      </c>
      <c r="F74" s="31"/>
      <c r="G74" s="31"/>
      <c r="H74" s="147">
        <v>0.21</v>
      </c>
      <c r="I74" s="147">
        <v>0.022</v>
      </c>
      <c r="J74" s="147">
        <v>0.045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/>
      <c r="I75" s="147"/>
      <c r="J75" s="147"/>
      <c r="K75" s="32"/>
    </row>
    <row r="76" spans="1:11" s="33" customFormat="1" ht="11.25" customHeight="1">
      <c r="A76" s="35" t="s">
        <v>59</v>
      </c>
      <c r="B76" s="29"/>
      <c r="C76" s="30">
        <v>293</v>
      </c>
      <c r="D76" s="30">
        <v>315</v>
      </c>
      <c r="E76" s="30">
        <v>315</v>
      </c>
      <c r="F76" s="31"/>
      <c r="G76" s="31"/>
      <c r="H76" s="147">
        <v>0.275</v>
      </c>
      <c r="I76" s="147">
        <v>0.424</v>
      </c>
      <c r="J76" s="147">
        <v>0.424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/>
      <c r="I77" s="147"/>
      <c r="J77" s="147"/>
      <c r="K77" s="32"/>
    </row>
    <row r="78" spans="1:11" s="33" customFormat="1" ht="11.25" customHeight="1">
      <c r="A78" s="35" t="s">
        <v>61</v>
      </c>
      <c r="B78" s="29"/>
      <c r="C78" s="30">
        <v>6</v>
      </c>
      <c r="D78" s="30"/>
      <c r="E78" s="30"/>
      <c r="F78" s="31"/>
      <c r="G78" s="31"/>
      <c r="H78" s="147">
        <v>0.007</v>
      </c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>
        <v>773</v>
      </c>
      <c r="D79" s="30">
        <v>328</v>
      </c>
      <c r="E79" s="30">
        <v>350</v>
      </c>
      <c r="F79" s="31"/>
      <c r="G79" s="31"/>
      <c r="H79" s="147">
        <v>0.756</v>
      </c>
      <c r="I79" s="147">
        <v>0.197</v>
      </c>
      <c r="J79" s="147">
        <v>0.315</v>
      </c>
      <c r="K79" s="32"/>
    </row>
    <row r="80" spans="1:11" s="42" customFormat="1" ht="11.25" customHeight="1">
      <c r="A80" s="43" t="s">
        <v>63</v>
      </c>
      <c r="B80" s="37"/>
      <c r="C80" s="38">
        <v>1325</v>
      </c>
      <c r="D80" s="38">
        <v>748</v>
      </c>
      <c r="E80" s="38">
        <v>773</v>
      </c>
      <c r="F80" s="39">
        <v>103.34224598930481</v>
      </c>
      <c r="G80" s="40"/>
      <c r="H80" s="148">
        <v>1.3410000000000002</v>
      </c>
      <c r="I80" s="149">
        <v>0.736</v>
      </c>
      <c r="J80" s="149">
        <v>0.877</v>
      </c>
      <c r="K80" s="41">
        <v>119.15760869565219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>
        <v>96</v>
      </c>
      <c r="D83" s="30">
        <v>96</v>
      </c>
      <c r="E83" s="30">
        <v>77</v>
      </c>
      <c r="F83" s="31"/>
      <c r="G83" s="31"/>
      <c r="H83" s="147">
        <v>0.081</v>
      </c>
      <c r="I83" s="147">
        <v>0.078</v>
      </c>
      <c r="J83" s="147">
        <v>0.065</v>
      </c>
      <c r="K83" s="32"/>
    </row>
    <row r="84" spans="1:11" s="42" customFormat="1" ht="11.25" customHeight="1">
      <c r="A84" s="36" t="s">
        <v>66</v>
      </c>
      <c r="B84" s="37"/>
      <c r="C84" s="38">
        <v>96</v>
      </c>
      <c r="D84" s="38">
        <v>96</v>
      </c>
      <c r="E84" s="38">
        <v>77</v>
      </c>
      <c r="F84" s="39">
        <v>80.20833333333333</v>
      </c>
      <c r="G84" s="40"/>
      <c r="H84" s="148">
        <v>0.081</v>
      </c>
      <c r="I84" s="149">
        <v>0.078</v>
      </c>
      <c r="J84" s="149">
        <v>0.065</v>
      </c>
      <c r="K84" s="41">
        <v>83.33333333333333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2984</v>
      </c>
      <c r="D87" s="53">
        <v>2222</v>
      </c>
      <c r="E87" s="53">
        <v>2221</v>
      </c>
      <c r="F87" s="54">
        <f>IF(D87&gt;0,100*E87/D87,0)</f>
        <v>99.95499549954995</v>
      </c>
      <c r="G87" s="40"/>
      <c r="H87" s="152">
        <v>2.786</v>
      </c>
      <c r="I87" s="153">
        <v>1.578</v>
      </c>
      <c r="J87" s="153">
        <v>1.849</v>
      </c>
      <c r="K87" s="54">
        <f>IF(I87&gt;0,100*J87/I87,0)</f>
        <v>117.17363751584284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2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SheetLayoutView="100" zoomScalePageLayoutView="0" workbookViewId="0" topLeftCell="A1">
      <selection activeCell="K80" sqref="K8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307</v>
      </c>
      <c r="D7" s="21" t="s">
        <v>6</v>
      </c>
      <c r="E7" s="21">
        <v>2</v>
      </c>
      <c r="F7" s="22" t="str">
        <f>CONCATENATE(D6,"=100")</f>
        <v>2019=100</v>
      </c>
      <c r="G7" s="23"/>
      <c r="H7" s="20" t="s">
        <v>307</v>
      </c>
      <c r="I7" s="21" t="s">
        <v>6</v>
      </c>
      <c r="J7" s="21">
        <v>5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>
        <v>10</v>
      </c>
      <c r="E26" s="38">
        <v>20</v>
      </c>
      <c r="F26" s="39">
        <v>200</v>
      </c>
      <c r="G26" s="40"/>
      <c r="H26" s="148"/>
      <c r="I26" s="149">
        <v>0.01</v>
      </c>
      <c r="J26" s="149">
        <v>0.005</v>
      </c>
      <c r="K26" s="41">
        <v>50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22</v>
      </c>
      <c r="D28" s="30">
        <v>46</v>
      </c>
      <c r="E28" s="30">
        <v>50</v>
      </c>
      <c r="F28" s="31"/>
      <c r="G28" s="31"/>
      <c r="H28" s="147">
        <v>0.026</v>
      </c>
      <c r="I28" s="147">
        <v>0.084</v>
      </c>
      <c r="J28" s="147">
        <v>0.101</v>
      </c>
      <c r="K28" s="32"/>
    </row>
    <row r="29" spans="1:11" s="33" customFormat="1" ht="11.25" customHeight="1">
      <c r="A29" s="35" t="s">
        <v>21</v>
      </c>
      <c r="B29" s="29"/>
      <c r="C29" s="30">
        <v>213</v>
      </c>
      <c r="D29" s="30">
        <v>150</v>
      </c>
      <c r="E29" s="30">
        <v>150</v>
      </c>
      <c r="F29" s="31"/>
      <c r="G29" s="31"/>
      <c r="H29" s="147">
        <v>0.328</v>
      </c>
      <c r="I29" s="147">
        <v>0.127</v>
      </c>
      <c r="J29" s="147">
        <v>0.177</v>
      </c>
      <c r="K29" s="32"/>
    </row>
    <row r="30" spans="1:11" s="33" customFormat="1" ht="11.25" customHeight="1">
      <c r="A30" s="35" t="s">
        <v>22</v>
      </c>
      <c r="B30" s="29"/>
      <c r="C30" s="30">
        <v>413</v>
      </c>
      <c r="D30" s="30">
        <v>729</v>
      </c>
      <c r="E30" s="30">
        <v>730</v>
      </c>
      <c r="F30" s="31"/>
      <c r="G30" s="31"/>
      <c r="H30" s="147">
        <v>0.807</v>
      </c>
      <c r="I30" s="147">
        <v>1.425</v>
      </c>
      <c r="J30" s="147">
        <v>1.426</v>
      </c>
      <c r="K30" s="32"/>
    </row>
    <row r="31" spans="1:11" s="42" customFormat="1" ht="11.25" customHeight="1">
      <c r="A31" s="43" t="s">
        <v>23</v>
      </c>
      <c r="B31" s="37"/>
      <c r="C31" s="38">
        <v>648</v>
      </c>
      <c r="D31" s="38">
        <v>925</v>
      </c>
      <c r="E31" s="38">
        <v>930</v>
      </c>
      <c r="F31" s="39">
        <v>100.54054054054055</v>
      </c>
      <c r="G31" s="40"/>
      <c r="H31" s="148">
        <v>1.161</v>
      </c>
      <c r="I31" s="149">
        <v>1.6360000000000001</v>
      </c>
      <c r="J31" s="149">
        <v>1.704</v>
      </c>
      <c r="K31" s="41">
        <v>104.1564792176039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103</v>
      </c>
      <c r="D33" s="30">
        <v>60</v>
      </c>
      <c r="E33" s="30">
        <v>90</v>
      </c>
      <c r="F33" s="31"/>
      <c r="G33" s="31"/>
      <c r="H33" s="147">
        <v>0.1</v>
      </c>
      <c r="I33" s="147">
        <v>0.04</v>
      </c>
      <c r="J33" s="147">
        <v>0.07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/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30">
        <v>57</v>
      </c>
      <c r="D35" s="30">
        <v>40</v>
      </c>
      <c r="E35" s="30">
        <v>40</v>
      </c>
      <c r="F35" s="31"/>
      <c r="G35" s="31"/>
      <c r="H35" s="147">
        <v>0.048</v>
      </c>
      <c r="I35" s="147">
        <v>0.035</v>
      </c>
      <c r="J35" s="147">
        <v>0.035</v>
      </c>
      <c r="K35" s="32"/>
    </row>
    <row r="36" spans="1:11" s="33" customFormat="1" ht="11.25" customHeight="1">
      <c r="A36" s="35" t="s">
        <v>27</v>
      </c>
      <c r="B36" s="29"/>
      <c r="C36" s="30">
        <v>48</v>
      </c>
      <c r="D36" s="30">
        <v>48</v>
      </c>
      <c r="E36" s="30">
        <v>33</v>
      </c>
      <c r="F36" s="31"/>
      <c r="G36" s="31"/>
      <c r="H36" s="147">
        <v>0.047</v>
      </c>
      <c r="I36" s="147">
        <v>0.047</v>
      </c>
      <c r="J36" s="147">
        <v>0.017</v>
      </c>
      <c r="K36" s="32"/>
    </row>
    <row r="37" spans="1:11" s="42" customFormat="1" ht="11.25" customHeight="1">
      <c r="A37" s="36" t="s">
        <v>28</v>
      </c>
      <c r="B37" s="37"/>
      <c r="C37" s="38">
        <v>208</v>
      </c>
      <c r="D37" s="38">
        <v>148</v>
      </c>
      <c r="E37" s="38">
        <v>163</v>
      </c>
      <c r="F37" s="39">
        <v>110.13513513513513</v>
      </c>
      <c r="G37" s="40"/>
      <c r="H37" s="148">
        <v>0.195</v>
      </c>
      <c r="I37" s="149">
        <v>0.12200000000000001</v>
      </c>
      <c r="J37" s="149">
        <v>0.12200000000000001</v>
      </c>
      <c r="K37" s="41">
        <v>100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75</v>
      </c>
      <c r="D41" s="30">
        <v>126</v>
      </c>
      <c r="E41" s="30">
        <v>90</v>
      </c>
      <c r="F41" s="31"/>
      <c r="G41" s="31"/>
      <c r="H41" s="147">
        <v>0.109</v>
      </c>
      <c r="I41" s="147">
        <v>0.014</v>
      </c>
      <c r="J41" s="147">
        <v>0.113</v>
      </c>
      <c r="K41" s="32"/>
    </row>
    <row r="42" spans="1:11" s="33" customFormat="1" ht="11.25" customHeight="1">
      <c r="A42" s="35" t="s">
        <v>31</v>
      </c>
      <c r="B42" s="29"/>
      <c r="C42" s="30">
        <v>2556</v>
      </c>
      <c r="D42" s="30">
        <v>1884</v>
      </c>
      <c r="E42" s="30">
        <v>1910</v>
      </c>
      <c r="F42" s="31"/>
      <c r="G42" s="31"/>
      <c r="H42" s="147">
        <v>3.578</v>
      </c>
      <c r="I42" s="147">
        <v>0.962</v>
      </c>
      <c r="J42" s="147">
        <v>1.545</v>
      </c>
      <c r="K42" s="32"/>
    </row>
    <row r="43" spans="1:11" s="33" customFormat="1" ht="11.25" customHeight="1">
      <c r="A43" s="35" t="s">
        <v>32</v>
      </c>
      <c r="B43" s="29"/>
      <c r="C43" s="30">
        <v>4</v>
      </c>
      <c r="D43" s="30">
        <v>1</v>
      </c>
      <c r="E43" s="30">
        <v>4</v>
      </c>
      <c r="F43" s="31"/>
      <c r="G43" s="31"/>
      <c r="H43" s="147">
        <v>0.003</v>
      </c>
      <c r="I43" s="147"/>
      <c r="J43" s="147">
        <v>0.003</v>
      </c>
      <c r="K43" s="32"/>
    </row>
    <row r="44" spans="1:11" s="33" customFormat="1" ht="11.25" customHeight="1">
      <c r="A44" s="35" t="s">
        <v>33</v>
      </c>
      <c r="B44" s="29"/>
      <c r="C44" s="30">
        <v>265</v>
      </c>
      <c r="D44" s="30">
        <v>159</v>
      </c>
      <c r="E44" s="30">
        <v>159</v>
      </c>
      <c r="F44" s="31"/>
      <c r="G44" s="31"/>
      <c r="H44" s="147">
        <v>0.355</v>
      </c>
      <c r="I44" s="147">
        <v>0.08</v>
      </c>
      <c r="J44" s="147">
        <v>0.207</v>
      </c>
      <c r="K44" s="32"/>
    </row>
    <row r="45" spans="1:11" s="33" customFormat="1" ht="11.25" customHeight="1">
      <c r="A45" s="35" t="s">
        <v>34</v>
      </c>
      <c r="B45" s="29"/>
      <c r="C45" s="30">
        <v>10</v>
      </c>
      <c r="D45" s="30">
        <v>25</v>
      </c>
      <c r="E45" s="30">
        <v>20</v>
      </c>
      <c r="F45" s="31"/>
      <c r="G45" s="31"/>
      <c r="H45" s="147">
        <v>0.007</v>
      </c>
      <c r="I45" s="147">
        <v>0.015</v>
      </c>
      <c r="J45" s="147">
        <v>0.016</v>
      </c>
      <c r="K45" s="32"/>
    </row>
    <row r="46" spans="1:11" s="33" customFormat="1" ht="11.25" customHeight="1">
      <c r="A46" s="35" t="s">
        <v>35</v>
      </c>
      <c r="B46" s="29"/>
      <c r="C46" s="30">
        <v>339</v>
      </c>
      <c r="D46" s="30">
        <v>127</v>
      </c>
      <c r="E46" s="30">
        <v>130</v>
      </c>
      <c r="F46" s="31"/>
      <c r="G46" s="31"/>
      <c r="H46" s="147">
        <v>0.271</v>
      </c>
      <c r="I46" s="147">
        <v>0.089</v>
      </c>
      <c r="J46" s="147">
        <v>0.124</v>
      </c>
      <c r="K46" s="32"/>
    </row>
    <row r="47" spans="1:11" s="33" customFormat="1" ht="11.25" customHeight="1">
      <c r="A47" s="35" t="s">
        <v>36</v>
      </c>
      <c r="B47" s="29"/>
      <c r="C47" s="30">
        <v>3733</v>
      </c>
      <c r="D47" s="30">
        <v>3642</v>
      </c>
      <c r="E47" s="30">
        <v>3520</v>
      </c>
      <c r="F47" s="31"/>
      <c r="G47" s="31"/>
      <c r="H47" s="147">
        <v>5.257</v>
      </c>
      <c r="I47" s="147">
        <v>2.929</v>
      </c>
      <c r="J47" s="147">
        <v>4.238</v>
      </c>
      <c r="K47" s="32"/>
    </row>
    <row r="48" spans="1:11" s="33" customFormat="1" ht="11.25" customHeight="1">
      <c r="A48" s="35" t="s">
        <v>37</v>
      </c>
      <c r="B48" s="29"/>
      <c r="C48" s="30">
        <v>3445</v>
      </c>
      <c r="D48" s="30">
        <v>2353</v>
      </c>
      <c r="E48" s="30">
        <v>2500</v>
      </c>
      <c r="F48" s="31"/>
      <c r="G48" s="31"/>
      <c r="H48" s="147">
        <v>3.101</v>
      </c>
      <c r="I48" s="147">
        <v>0.941</v>
      </c>
      <c r="J48" s="147">
        <v>4</v>
      </c>
      <c r="K48" s="32"/>
    </row>
    <row r="49" spans="1:11" s="33" customFormat="1" ht="11.25" customHeight="1">
      <c r="A49" s="35" t="s">
        <v>38</v>
      </c>
      <c r="B49" s="29"/>
      <c r="C49" s="30">
        <v>358</v>
      </c>
      <c r="D49" s="30">
        <v>70</v>
      </c>
      <c r="E49" s="30">
        <v>70</v>
      </c>
      <c r="F49" s="31"/>
      <c r="G49" s="31"/>
      <c r="H49" s="147">
        <v>0.361</v>
      </c>
      <c r="I49" s="147">
        <v>0.014</v>
      </c>
      <c r="J49" s="147">
        <v>0.07</v>
      </c>
      <c r="K49" s="32"/>
    </row>
    <row r="50" spans="1:11" s="42" customFormat="1" ht="11.25" customHeight="1">
      <c r="A50" s="43" t="s">
        <v>39</v>
      </c>
      <c r="B50" s="37"/>
      <c r="C50" s="38">
        <v>10785</v>
      </c>
      <c r="D50" s="38">
        <v>8387</v>
      </c>
      <c r="E50" s="38">
        <v>8403</v>
      </c>
      <c r="F50" s="39">
        <v>100.19077143197806</v>
      </c>
      <c r="G50" s="40"/>
      <c r="H50" s="148">
        <v>13.041999999999998</v>
      </c>
      <c r="I50" s="149">
        <v>5.044</v>
      </c>
      <c r="J50" s="149">
        <v>10.316</v>
      </c>
      <c r="K50" s="41">
        <v>204.5202220459953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1263</v>
      </c>
      <c r="D52" s="38">
        <v>1263</v>
      </c>
      <c r="E52" s="38">
        <v>1263</v>
      </c>
      <c r="F52" s="39">
        <v>100</v>
      </c>
      <c r="G52" s="40"/>
      <c r="H52" s="148">
        <v>1.428</v>
      </c>
      <c r="I52" s="149">
        <v>1.428</v>
      </c>
      <c r="J52" s="149">
        <v>1.428</v>
      </c>
      <c r="K52" s="41">
        <v>99.99999999999999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8837</v>
      </c>
      <c r="D54" s="30">
        <v>7412</v>
      </c>
      <c r="E54" s="30">
        <v>7350</v>
      </c>
      <c r="F54" s="31"/>
      <c r="G54" s="31"/>
      <c r="H54" s="147">
        <v>9.155</v>
      </c>
      <c r="I54" s="147">
        <v>5.883</v>
      </c>
      <c r="J54" s="147">
        <v>7.63</v>
      </c>
      <c r="K54" s="32"/>
    </row>
    <row r="55" spans="1:11" s="33" customFormat="1" ht="11.25" customHeight="1">
      <c r="A55" s="35" t="s">
        <v>42</v>
      </c>
      <c r="B55" s="29"/>
      <c r="C55" s="30">
        <v>3181</v>
      </c>
      <c r="D55" s="30">
        <v>3395</v>
      </c>
      <c r="E55" s="30">
        <v>3395</v>
      </c>
      <c r="F55" s="31"/>
      <c r="G55" s="31"/>
      <c r="H55" s="147">
        <v>3.503</v>
      </c>
      <c r="I55" s="147">
        <v>3.55</v>
      </c>
      <c r="J55" s="147">
        <v>4.072</v>
      </c>
      <c r="K55" s="32"/>
    </row>
    <row r="56" spans="1:11" s="33" customFormat="1" ht="11.25" customHeight="1">
      <c r="A56" s="35" t="s">
        <v>43</v>
      </c>
      <c r="B56" s="29"/>
      <c r="C56" s="30">
        <v>15752</v>
      </c>
      <c r="D56" s="30">
        <v>10791</v>
      </c>
      <c r="E56" s="30">
        <v>12700</v>
      </c>
      <c r="F56" s="31"/>
      <c r="G56" s="31"/>
      <c r="H56" s="147">
        <v>15.734</v>
      </c>
      <c r="I56" s="147">
        <v>9.47</v>
      </c>
      <c r="J56" s="147">
        <v>21.695</v>
      </c>
      <c r="K56" s="32"/>
    </row>
    <row r="57" spans="1:11" s="33" customFormat="1" ht="11.25" customHeight="1">
      <c r="A57" s="35" t="s">
        <v>44</v>
      </c>
      <c r="B57" s="29"/>
      <c r="C57" s="30">
        <v>6328</v>
      </c>
      <c r="D57" s="30">
        <v>4574</v>
      </c>
      <c r="E57" s="30">
        <v>4574</v>
      </c>
      <c r="F57" s="31"/>
      <c r="G57" s="31"/>
      <c r="H57" s="147">
        <v>8.89</v>
      </c>
      <c r="I57" s="147">
        <v>2.761</v>
      </c>
      <c r="J57" s="147">
        <v>5.501</v>
      </c>
      <c r="K57" s="32"/>
    </row>
    <row r="58" spans="1:11" s="33" customFormat="1" ht="11.25" customHeight="1">
      <c r="A58" s="35" t="s">
        <v>45</v>
      </c>
      <c r="B58" s="29"/>
      <c r="C58" s="30">
        <v>6060</v>
      </c>
      <c r="D58" s="30">
        <v>5239</v>
      </c>
      <c r="E58" s="30">
        <v>5206</v>
      </c>
      <c r="F58" s="31"/>
      <c r="G58" s="31"/>
      <c r="H58" s="147">
        <v>8.6</v>
      </c>
      <c r="I58" s="147">
        <v>1.607</v>
      </c>
      <c r="J58" s="147">
        <v>5.775</v>
      </c>
      <c r="K58" s="32"/>
    </row>
    <row r="59" spans="1:11" s="42" customFormat="1" ht="11.25" customHeight="1">
      <c r="A59" s="36" t="s">
        <v>46</v>
      </c>
      <c r="B59" s="37"/>
      <c r="C59" s="38">
        <v>40158</v>
      </c>
      <c r="D59" s="38">
        <v>31411</v>
      </c>
      <c r="E59" s="38">
        <v>33225</v>
      </c>
      <c r="F59" s="39">
        <v>105.77504695807201</v>
      </c>
      <c r="G59" s="40"/>
      <c r="H59" s="148">
        <v>45.882</v>
      </c>
      <c r="I59" s="149">
        <v>23.270999999999997</v>
      </c>
      <c r="J59" s="149">
        <v>44.672999999999995</v>
      </c>
      <c r="K59" s="41">
        <v>191.9685445404151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80</v>
      </c>
      <c r="D61" s="30">
        <v>82</v>
      </c>
      <c r="E61" s="30">
        <v>75</v>
      </c>
      <c r="F61" s="31"/>
      <c r="G61" s="31"/>
      <c r="H61" s="147">
        <v>0.043</v>
      </c>
      <c r="I61" s="147">
        <v>0.049</v>
      </c>
      <c r="J61" s="147">
        <v>0.049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>
        <v>302</v>
      </c>
      <c r="D63" s="30">
        <v>306</v>
      </c>
      <c r="E63" s="30">
        <v>242</v>
      </c>
      <c r="F63" s="31"/>
      <c r="G63" s="31"/>
      <c r="H63" s="147">
        <v>0.243</v>
      </c>
      <c r="I63" s="147">
        <v>0.293</v>
      </c>
      <c r="J63" s="147">
        <v>0.663</v>
      </c>
      <c r="K63" s="32"/>
    </row>
    <row r="64" spans="1:11" s="42" customFormat="1" ht="11.25" customHeight="1">
      <c r="A64" s="36" t="s">
        <v>50</v>
      </c>
      <c r="B64" s="37"/>
      <c r="C64" s="38">
        <v>382</v>
      </c>
      <c r="D64" s="38">
        <v>388</v>
      </c>
      <c r="E64" s="38">
        <v>317</v>
      </c>
      <c r="F64" s="39">
        <v>81.70103092783505</v>
      </c>
      <c r="G64" s="40"/>
      <c r="H64" s="148">
        <v>0.286</v>
      </c>
      <c r="I64" s="149">
        <v>0.34199999999999997</v>
      </c>
      <c r="J64" s="149">
        <v>0.7120000000000001</v>
      </c>
      <c r="K64" s="41">
        <v>208.187134502924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88</v>
      </c>
      <c r="D66" s="38">
        <v>84</v>
      </c>
      <c r="E66" s="38">
        <v>84</v>
      </c>
      <c r="F66" s="39">
        <v>100</v>
      </c>
      <c r="G66" s="40"/>
      <c r="H66" s="148">
        <v>0.095</v>
      </c>
      <c r="I66" s="149">
        <v>0.055</v>
      </c>
      <c r="J66" s="149">
        <v>0.076</v>
      </c>
      <c r="K66" s="41">
        <v>138.1818181818182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13</v>
      </c>
      <c r="D68" s="30"/>
      <c r="E68" s="30"/>
      <c r="F68" s="31"/>
      <c r="G68" s="31"/>
      <c r="H68" s="147">
        <v>0.009</v>
      </c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>
        <v>13</v>
      </c>
      <c r="D70" s="38"/>
      <c r="E70" s="38"/>
      <c r="F70" s="39"/>
      <c r="G70" s="40"/>
      <c r="H70" s="148">
        <v>0.009</v>
      </c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117</v>
      </c>
      <c r="D72" s="30">
        <v>103</v>
      </c>
      <c r="E72" s="30">
        <v>103</v>
      </c>
      <c r="F72" s="31"/>
      <c r="G72" s="31"/>
      <c r="H72" s="147">
        <v>0.106</v>
      </c>
      <c r="I72" s="147">
        <v>0.107</v>
      </c>
      <c r="J72" s="147">
        <v>0.107</v>
      </c>
      <c r="K72" s="32"/>
    </row>
    <row r="73" spans="1:11" s="33" customFormat="1" ht="11.25" customHeight="1">
      <c r="A73" s="35" t="s">
        <v>56</v>
      </c>
      <c r="B73" s="29"/>
      <c r="C73" s="30">
        <v>109</v>
      </c>
      <c r="D73" s="30">
        <v>35</v>
      </c>
      <c r="E73" s="30">
        <v>115</v>
      </c>
      <c r="F73" s="31"/>
      <c r="G73" s="31"/>
      <c r="H73" s="147">
        <v>0.109</v>
      </c>
      <c r="I73" s="147">
        <v>0.035</v>
      </c>
      <c r="J73" s="147">
        <v>0.115</v>
      </c>
      <c r="K73" s="32"/>
    </row>
    <row r="74" spans="1:11" s="33" customFormat="1" ht="11.25" customHeight="1">
      <c r="A74" s="35" t="s">
        <v>57</v>
      </c>
      <c r="B74" s="29"/>
      <c r="C74" s="30">
        <v>36</v>
      </c>
      <c r="D74" s="30">
        <v>3</v>
      </c>
      <c r="E74" s="30">
        <v>30</v>
      </c>
      <c r="F74" s="31"/>
      <c r="G74" s="31"/>
      <c r="H74" s="147">
        <v>0.043</v>
      </c>
      <c r="I74" s="147">
        <v>0.003</v>
      </c>
      <c r="J74" s="147">
        <v>0.045</v>
      </c>
      <c r="K74" s="32"/>
    </row>
    <row r="75" spans="1:11" s="33" customFormat="1" ht="11.25" customHeight="1">
      <c r="A75" s="35" t="s">
        <v>58</v>
      </c>
      <c r="B75" s="29"/>
      <c r="C75" s="30">
        <v>860</v>
      </c>
      <c r="D75" s="30">
        <v>455</v>
      </c>
      <c r="E75" s="30">
        <v>455</v>
      </c>
      <c r="F75" s="31"/>
      <c r="G75" s="31"/>
      <c r="H75" s="147">
        <v>0.508</v>
      </c>
      <c r="I75" s="147">
        <v>0.267</v>
      </c>
      <c r="J75" s="147">
        <v>0.302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>
        <v>87</v>
      </c>
      <c r="D77" s="30">
        <v>161</v>
      </c>
      <c r="E77" s="30">
        <v>173</v>
      </c>
      <c r="F77" s="31"/>
      <c r="G77" s="31"/>
      <c r="H77" s="147">
        <v>0.039</v>
      </c>
      <c r="I77" s="147">
        <v>0.082</v>
      </c>
      <c r="J77" s="147">
        <v>0.088</v>
      </c>
      <c r="K77" s="32"/>
    </row>
    <row r="78" spans="1:11" s="33" customFormat="1" ht="11.25" customHeight="1">
      <c r="A78" s="35" t="s">
        <v>61</v>
      </c>
      <c r="B78" s="29"/>
      <c r="C78" s="30">
        <v>106</v>
      </c>
      <c r="D78" s="30">
        <v>24</v>
      </c>
      <c r="E78" s="30">
        <v>25</v>
      </c>
      <c r="F78" s="31"/>
      <c r="G78" s="31"/>
      <c r="H78" s="147">
        <v>0.13</v>
      </c>
      <c r="I78" s="147">
        <v>0.029</v>
      </c>
      <c r="J78" s="147">
        <v>0.04</v>
      </c>
      <c r="K78" s="32"/>
    </row>
    <row r="79" spans="1:11" s="33" customFormat="1" ht="11.25" customHeight="1">
      <c r="A79" s="35" t="s">
        <v>62</v>
      </c>
      <c r="B79" s="29"/>
      <c r="C79" s="30">
        <v>25</v>
      </c>
      <c r="D79" s="30"/>
      <c r="E79" s="30">
        <v>20</v>
      </c>
      <c r="F79" s="31"/>
      <c r="G79" s="31"/>
      <c r="H79" s="147">
        <v>0.022</v>
      </c>
      <c r="I79" s="147"/>
      <c r="J79" s="147">
        <v>0.02</v>
      </c>
      <c r="K79" s="32"/>
    </row>
    <row r="80" spans="1:11" s="42" customFormat="1" ht="11.25" customHeight="1">
      <c r="A80" s="43" t="s">
        <v>63</v>
      </c>
      <c r="B80" s="37"/>
      <c r="C80" s="38">
        <v>1340</v>
      </c>
      <c r="D80" s="38">
        <v>781</v>
      </c>
      <c r="E80" s="38">
        <v>921</v>
      </c>
      <c r="F80" s="39">
        <v>117.9257362355954</v>
      </c>
      <c r="G80" s="40"/>
      <c r="H80" s="148">
        <v>0.9570000000000001</v>
      </c>
      <c r="I80" s="149">
        <v>0.523</v>
      </c>
      <c r="J80" s="149">
        <v>0.717</v>
      </c>
      <c r="K80" s="41">
        <f>IF(I80&gt;0,100*J80/I80,0)</f>
        <v>137.09369024856596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54885</v>
      </c>
      <c r="D87" s="53">
        <v>43397</v>
      </c>
      <c r="E87" s="53">
        <v>45326</v>
      </c>
      <c r="F87" s="54">
        <f>IF(D87&gt;0,100*E87/D87,0)</f>
        <v>104.44500771942761</v>
      </c>
      <c r="G87" s="40"/>
      <c r="H87" s="152">
        <v>63.055</v>
      </c>
      <c r="I87" s="153">
        <v>32.431</v>
      </c>
      <c r="J87" s="153">
        <v>59.75299999999999</v>
      </c>
      <c r="K87" s="54">
        <f>IF(I87&gt;0,100*J87/I87,0)</f>
        <v>184.2465542228115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2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307</v>
      </c>
      <c r="D7" s="21" t="s">
        <v>6</v>
      </c>
      <c r="E7" s="21">
        <v>4</v>
      </c>
      <c r="F7" s="22" t="str">
        <f>CONCATENATE(D6,"=100")</f>
        <v>2019=100</v>
      </c>
      <c r="G7" s="23"/>
      <c r="H7" s="20" t="s">
        <v>307</v>
      </c>
      <c r="I7" s="21" t="s">
        <v>6</v>
      </c>
      <c r="J7" s="21">
        <v>5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467</v>
      </c>
      <c r="D9" s="30">
        <v>505</v>
      </c>
      <c r="E9" s="30">
        <v>530</v>
      </c>
      <c r="F9" s="31"/>
      <c r="G9" s="31"/>
      <c r="H9" s="147">
        <v>6.632</v>
      </c>
      <c r="I9" s="147">
        <v>7.575</v>
      </c>
      <c r="J9" s="147">
        <v>7.95</v>
      </c>
      <c r="K9" s="32"/>
    </row>
    <row r="10" spans="1:11" s="33" customFormat="1" ht="11.25" customHeight="1">
      <c r="A10" s="35" t="s">
        <v>8</v>
      </c>
      <c r="B10" s="29"/>
      <c r="C10" s="30">
        <v>79</v>
      </c>
      <c r="D10" s="30">
        <v>90</v>
      </c>
      <c r="E10" s="30">
        <v>95</v>
      </c>
      <c r="F10" s="31"/>
      <c r="G10" s="31"/>
      <c r="H10" s="147">
        <v>1.177</v>
      </c>
      <c r="I10" s="147">
        <v>1.597</v>
      </c>
      <c r="J10" s="147">
        <v>1.71</v>
      </c>
      <c r="K10" s="32"/>
    </row>
    <row r="11" spans="1:11" s="33" customFormat="1" ht="11.25" customHeight="1">
      <c r="A11" s="28" t="s">
        <v>9</v>
      </c>
      <c r="B11" s="29"/>
      <c r="C11" s="30">
        <v>90</v>
      </c>
      <c r="D11" s="30">
        <v>90</v>
      </c>
      <c r="E11" s="30">
        <v>90</v>
      </c>
      <c r="F11" s="31"/>
      <c r="G11" s="31"/>
      <c r="H11" s="147">
        <v>1.503</v>
      </c>
      <c r="I11" s="147">
        <v>1.305</v>
      </c>
      <c r="J11" s="147">
        <v>1.26</v>
      </c>
      <c r="K11" s="32"/>
    </row>
    <row r="12" spans="1:11" s="33" customFormat="1" ht="11.25" customHeight="1">
      <c r="A12" s="35" t="s">
        <v>10</v>
      </c>
      <c r="B12" s="29"/>
      <c r="C12" s="30">
        <v>667</v>
      </c>
      <c r="D12" s="30">
        <v>702</v>
      </c>
      <c r="E12" s="30">
        <v>702</v>
      </c>
      <c r="F12" s="31"/>
      <c r="G12" s="31"/>
      <c r="H12" s="147">
        <v>12.38</v>
      </c>
      <c r="I12" s="147">
        <v>12.958</v>
      </c>
      <c r="J12" s="147">
        <v>12.636</v>
      </c>
      <c r="K12" s="32"/>
    </row>
    <row r="13" spans="1:11" s="42" customFormat="1" ht="11.25" customHeight="1">
      <c r="A13" s="36" t="s">
        <v>11</v>
      </c>
      <c r="B13" s="37"/>
      <c r="C13" s="38">
        <v>1303</v>
      </c>
      <c r="D13" s="38">
        <v>1387</v>
      </c>
      <c r="E13" s="38">
        <v>1417</v>
      </c>
      <c r="F13" s="39">
        <v>102.16294160057679</v>
      </c>
      <c r="G13" s="40"/>
      <c r="H13" s="148">
        <v>21.692</v>
      </c>
      <c r="I13" s="149">
        <v>23.435000000000002</v>
      </c>
      <c r="J13" s="149">
        <v>23.555999999999997</v>
      </c>
      <c r="K13" s="41">
        <v>100.51632174098569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>
        <v>25</v>
      </c>
      <c r="D20" s="30">
        <v>25</v>
      </c>
      <c r="E20" s="30">
        <v>25</v>
      </c>
      <c r="F20" s="31"/>
      <c r="G20" s="31"/>
      <c r="H20" s="147">
        <v>0.494</v>
      </c>
      <c r="I20" s="147">
        <v>0.55</v>
      </c>
      <c r="J20" s="147">
        <v>0.575</v>
      </c>
      <c r="K20" s="32"/>
    </row>
    <row r="21" spans="1:11" s="33" customFormat="1" ht="11.25" customHeight="1">
      <c r="A21" s="35" t="s">
        <v>16</v>
      </c>
      <c r="B21" s="29"/>
      <c r="C21" s="30">
        <v>80</v>
      </c>
      <c r="D21" s="30">
        <v>80</v>
      </c>
      <c r="E21" s="30">
        <v>80</v>
      </c>
      <c r="F21" s="31"/>
      <c r="G21" s="31"/>
      <c r="H21" s="147">
        <v>1.68</v>
      </c>
      <c r="I21" s="147">
        <v>1.84</v>
      </c>
      <c r="J21" s="147">
        <v>1.88</v>
      </c>
      <c r="K21" s="32"/>
    </row>
    <row r="22" spans="1:11" s="42" customFormat="1" ht="11.25" customHeight="1">
      <c r="A22" s="36" t="s">
        <v>17</v>
      </c>
      <c r="B22" s="37"/>
      <c r="C22" s="38">
        <v>105</v>
      </c>
      <c r="D22" s="38">
        <v>105</v>
      </c>
      <c r="E22" s="38">
        <v>105</v>
      </c>
      <c r="F22" s="39">
        <v>100</v>
      </c>
      <c r="G22" s="40"/>
      <c r="H22" s="148">
        <v>2.174</v>
      </c>
      <c r="I22" s="149">
        <v>2.39</v>
      </c>
      <c r="J22" s="149">
        <v>2.455</v>
      </c>
      <c r="K22" s="41">
        <v>102.71966527196652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>
        <v>1</v>
      </c>
      <c r="E28" s="30">
        <v>1</v>
      </c>
      <c r="F28" s="31"/>
      <c r="G28" s="31"/>
      <c r="H28" s="147"/>
      <c r="I28" s="147">
        <v>0.045</v>
      </c>
      <c r="J28" s="147">
        <v>0.045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/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/>
      <c r="D31" s="38">
        <v>1</v>
      </c>
      <c r="E31" s="38">
        <v>1</v>
      </c>
      <c r="F31" s="39">
        <v>100</v>
      </c>
      <c r="G31" s="40"/>
      <c r="H31" s="148"/>
      <c r="I31" s="149">
        <v>0.045</v>
      </c>
      <c r="J31" s="149">
        <v>0.045</v>
      </c>
      <c r="K31" s="41">
        <v>100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99</v>
      </c>
      <c r="D33" s="30">
        <v>100</v>
      </c>
      <c r="E33" s="30">
        <v>80</v>
      </c>
      <c r="F33" s="31"/>
      <c r="G33" s="31"/>
      <c r="H33" s="147">
        <v>2.396</v>
      </c>
      <c r="I33" s="147">
        <v>2.4</v>
      </c>
      <c r="J33" s="147">
        <v>1.52</v>
      </c>
      <c r="K33" s="32"/>
    </row>
    <row r="34" spans="1:11" s="33" customFormat="1" ht="11.25" customHeight="1">
      <c r="A34" s="35" t="s">
        <v>25</v>
      </c>
      <c r="B34" s="29"/>
      <c r="C34" s="30">
        <v>11</v>
      </c>
      <c r="D34" s="30">
        <v>11</v>
      </c>
      <c r="E34" s="30">
        <v>10</v>
      </c>
      <c r="F34" s="31"/>
      <c r="G34" s="31"/>
      <c r="H34" s="147">
        <v>0.264</v>
      </c>
      <c r="I34" s="147">
        <v>0.264</v>
      </c>
      <c r="J34" s="147">
        <v>0.24</v>
      </c>
      <c r="K34" s="32"/>
    </row>
    <row r="35" spans="1:11" s="33" customFormat="1" ht="11.25" customHeight="1">
      <c r="A35" s="35" t="s">
        <v>26</v>
      </c>
      <c r="B35" s="29"/>
      <c r="C35" s="30"/>
      <c r="D35" s="30">
        <v>5</v>
      </c>
      <c r="E35" s="30">
        <v>5</v>
      </c>
      <c r="F35" s="31"/>
      <c r="G35" s="31"/>
      <c r="H35" s="147"/>
      <c r="I35" s="147">
        <v>0.09</v>
      </c>
      <c r="J35" s="147">
        <v>0.09</v>
      </c>
      <c r="K35" s="32"/>
    </row>
    <row r="36" spans="1:11" s="33" customFormat="1" ht="11.25" customHeight="1">
      <c r="A36" s="35" t="s">
        <v>27</v>
      </c>
      <c r="B36" s="29"/>
      <c r="C36" s="30">
        <v>16</v>
      </c>
      <c r="D36" s="30">
        <v>16</v>
      </c>
      <c r="E36" s="30">
        <v>7</v>
      </c>
      <c r="F36" s="31"/>
      <c r="G36" s="31"/>
      <c r="H36" s="147">
        <v>0.4</v>
      </c>
      <c r="I36" s="147">
        <v>0.4</v>
      </c>
      <c r="J36" s="147">
        <v>0.16</v>
      </c>
      <c r="K36" s="32"/>
    </row>
    <row r="37" spans="1:11" s="42" customFormat="1" ht="11.25" customHeight="1">
      <c r="A37" s="36" t="s">
        <v>28</v>
      </c>
      <c r="B37" s="37"/>
      <c r="C37" s="38">
        <v>126</v>
      </c>
      <c r="D37" s="38">
        <v>132</v>
      </c>
      <c r="E37" s="38">
        <v>102</v>
      </c>
      <c r="F37" s="39">
        <v>77.27272727272727</v>
      </c>
      <c r="G37" s="40"/>
      <c r="H37" s="148">
        <v>3.06</v>
      </c>
      <c r="I37" s="149">
        <v>3.1539999999999995</v>
      </c>
      <c r="J37" s="149">
        <v>2.0100000000000002</v>
      </c>
      <c r="K37" s="41">
        <v>63.72859860494612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1189</v>
      </c>
      <c r="D39" s="38">
        <v>1180</v>
      </c>
      <c r="E39" s="38">
        <v>1000</v>
      </c>
      <c r="F39" s="39">
        <v>84.7457627118644</v>
      </c>
      <c r="G39" s="40"/>
      <c r="H39" s="148">
        <v>38.268</v>
      </c>
      <c r="I39" s="149">
        <v>38.4</v>
      </c>
      <c r="J39" s="149">
        <v>33.2</v>
      </c>
      <c r="K39" s="41">
        <v>86.45833333333334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6</v>
      </c>
      <c r="D41" s="30">
        <v>5</v>
      </c>
      <c r="E41" s="30"/>
      <c r="F41" s="31"/>
      <c r="G41" s="31"/>
      <c r="H41" s="147">
        <v>0.185</v>
      </c>
      <c r="I41" s="147">
        <v>0.151</v>
      </c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>
        <v>6</v>
      </c>
      <c r="D50" s="38">
        <v>5</v>
      </c>
      <c r="E50" s="38"/>
      <c r="F50" s="39"/>
      <c r="G50" s="40"/>
      <c r="H50" s="148">
        <v>0.185</v>
      </c>
      <c r="I50" s="149">
        <v>0.151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>
        <v>8</v>
      </c>
      <c r="D55" s="30">
        <v>10</v>
      </c>
      <c r="E55" s="30">
        <v>12</v>
      </c>
      <c r="F55" s="31"/>
      <c r="G55" s="31"/>
      <c r="H55" s="147">
        <v>0.24</v>
      </c>
      <c r="I55" s="147">
        <v>0.3</v>
      </c>
      <c r="J55" s="147">
        <v>0.36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>
        <v>91</v>
      </c>
      <c r="E58" s="30">
        <v>98</v>
      </c>
      <c r="F58" s="31"/>
      <c r="G58" s="31"/>
      <c r="H58" s="147"/>
      <c r="I58" s="147">
        <v>3.458</v>
      </c>
      <c r="J58" s="147">
        <v>3.496</v>
      </c>
      <c r="K58" s="32"/>
    </row>
    <row r="59" spans="1:11" s="42" customFormat="1" ht="11.25" customHeight="1">
      <c r="A59" s="36" t="s">
        <v>46</v>
      </c>
      <c r="B59" s="37"/>
      <c r="C59" s="38">
        <v>8</v>
      </c>
      <c r="D59" s="38">
        <v>101</v>
      </c>
      <c r="E59" s="38">
        <v>110</v>
      </c>
      <c r="F59" s="39">
        <v>108.91089108910892</v>
      </c>
      <c r="G59" s="40"/>
      <c r="H59" s="148">
        <v>0.24</v>
      </c>
      <c r="I59" s="149">
        <v>3.758</v>
      </c>
      <c r="J59" s="149">
        <v>3.856</v>
      </c>
      <c r="K59" s="41">
        <v>102.60777009047365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198</v>
      </c>
      <c r="D61" s="30">
        <v>250</v>
      </c>
      <c r="E61" s="30">
        <v>250</v>
      </c>
      <c r="F61" s="31"/>
      <c r="G61" s="31"/>
      <c r="H61" s="147">
        <v>4.554</v>
      </c>
      <c r="I61" s="147">
        <v>7.5</v>
      </c>
      <c r="J61" s="147">
        <v>6.375</v>
      </c>
      <c r="K61" s="32"/>
    </row>
    <row r="62" spans="1:11" s="33" customFormat="1" ht="11.25" customHeight="1">
      <c r="A62" s="35" t="s">
        <v>48</v>
      </c>
      <c r="B62" s="29"/>
      <c r="C62" s="30">
        <v>221</v>
      </c>
      <c r="D62" s="30">
        <v>228</v>
      </c>
      <c r="E62" s="30">
        <v>228</v>
      </c>
      <c r="F62" s="31"/>
      <c r="G62" s="31"/>
      <c r="H62" s="147">
        <v>7.072</v>
      </c>
      <c r="I62" s="147">
        <v>8.026</v>
      </c>
      <c r="J62" s="147">
        <v>8.026</v>
      </c>
      <c r="K62" s="32"/>
    </row>
    <row r="63" spans="1:11" s="33" customFormat="1" ht="11.25" customHeight="1">
      <c r="A63" s="35" t="s">
        <v>49</v>
      </c>
      <c r="B63" s="29"/>
      <c r="C63" s="30">
        <v>918</v>
      </c>
      <c r="D63" s="30">
        <v>918</v>
      </c>
      <c r="E63" s="30">
        <v>899</v>
      </c>
      <c r="F63" s="31"/>
      <c r="G63" s="31"/>
      <c r="H63" s="147">
        <v>33.966</v>
      </c>
      <c r="I63" s="147">
        <v>39.151</v>
      </c>
      <c r="J63" s="147">
        <v>22.684</v>
      </c>
      <c r="K63" s="32"/>
    </row>
    <row r="64" spans="1:11" s="42" customFormat="1" ht="11.25" customHeight="1">
      <c r="A64" s="36" t="s">
        <v>50</v>
      </c>
      <c r="B64" s="37"/>
      <c r="C64" s="38">
        <v>1337</v>
      </c>
      <c r="D64" s="38">
        <v>1396</v>
      </c>
      <c r="E64" s="38">
        <v>1377</v>
      </c>
      <c r="F64" s="39">
        <v>98.63896848137536</v>
      </c>
      <c r="G64" s="40"/>
      <c r="H64" s="148">
        <v>45.592</v>
      </c>
      <c r="I64" s="149">
        <v>54.67700000000001</v>
      </c>
      <c r="J64" s="149">
        <v>37.085</v>
      </c>
      <c r="K64" s="41">
        <v>67.8255939426084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2323</v>
      </c>
      <c r="D66" s="38">
        <v>3120</v>
      </c>
      <c r="E66" s="38">
        <v>2650</v>
      </c>
      <c r="F66" s="39">
        <v>84.93589743589743</v>
      </c>
      <c r="G66" s="40"/>
      <c r="H66" s="148">
        <v>78.982</v>
      </c>
      <c r="I66" s="149">
        <v>117.375</v>
      </c>
      <c r="J66" s="149">
        <v>103.5</v>
      </c>
      <c r="K66" s="41">
        <v>88.17891373801918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283</v>
      </c>
      <c r="D72" s="30">
        <v>236</v>
      </c>
      <c r="E72" s="30">
        <v>236</v>
      </c>
      <c r="F72" s="31"/>
      <c r="G72" s="31"/>
      <c r="H72" s="147">
        <v>7.465</v>
      </c>
      <c r="I72" s="147">
        <v>7.368</v>
      </c>
      <c r="J72" s="147">
        <v>7.368</v>
      </c>
      <c r="K72" s="32"/>
    </row>
    <row r="73" spans="1:11" s="33" customFormat="1" ht="11.25" customHeight="1">
      <c r="A73" s="35" t="s">
        <v>56</v>
      </c>
      <c r="B73" s="29"/>
      <c r="C73" s="30">
        <v>1100</v>
      </c>
      <c r="D73" s="30">
        <v>1100</v>
      </c>
      <c r="E73" s="30">
        <v>969</v>
      </c>
      <c r="F73" s="31"/>
      <c r="G73" s="31"/>
      <c r="H73" s="147">
        <v>22.035</v>
      </c>
      <c r="I73" s="147">
        <v>38.5</v>
      </c>
      <c r="J73" s="147">
        <v>33.915</v>
      </c>
      <c r="K73" s="32"/>
    </row>
    <row r="74" spans="1:11" s="33" customFormat="1" ht="11.25" customHeight="1">
      <c r="A74" s="35" t="s">
        <v>57</v>
      </c>
      <c r="B74" s="29"/>
      <c r="C74" s="30">
        <v>89</v>
      </c>
      <c r="D74" s="30">
        <v>119</v>
      </c>
      <c r="E74" s="30">
        <v>100</v>
      </c>
      <c r="F74" s="31"/>
      <c r="G74" s="31"/>
      <c r="H74" s="147">
        <v>3.115</v>
      </c>
      <c r="I74" s="147">
        <v>3.532</v>
      </c>
      <c r="J74" s="147">
        <v>2.8</v>
      </c>
      <c r="K74" s="32"/>
    </row>
    <row r="75" spans="1:11" s="33" customFormat="1" ht="11.25" customHeight="1">
      <c r="A75" s="35" t="s">
        <v>58</v>
      </c>
      <c r="B75" s="29"/>
      <c r="C75" s="30">
        <v>47</v>
      </c>
      <c r="D75" s="30">
        <v>47</v>
      </c>
      <c r="E75" s="30">
        <v>40</v>
      </c>
      <c r="F75" s="31"/>
      <c r="G75" s="31"/>
      <c r="H75" s="147">
        <v>0.799</v>
      </c>
      <c r="I75" s="147">
        <v>0.799</v>
      </c>
      <c r="J75" s="147">
        <v>1.583</v>
      </c>
      <c r="K75" s="32"/>
    </row>
    <row r="76" spans="1:11" s="33" customFormat="1" ht="11.25" customHeight="1">
      <c r="A76" s="35" t="s">
        <v>59</v>
      </c>
      <c r="B76" s="29"/>
      <c r="C76" s="30">
        <v>237</v>
      </c>
      <c r="D76" s="30">
        <v>230</v>
      </c>
      <c r="E76" s="30">
        <v>230</v>
      </c>
      <c r="F76" s="31"/>
      <c r="G76" s="31"/>
      <c r="H76" s="147">
        <v>6.764</v>
      </c>
      <c r="I76" s="147">
        <v>6.5</v>
      </c>
      <c r="J76" s="147">
        <v>7</v>
      </c>
      <c r="K76" s="32"/>
    </row>
    <row r="77" spans="1:11" s="33" customFormat="1" ht="11.25" customHeight="1">
      <c r="A77" s="35" t="s">
        <v>60</v>
      </c>
      <c r="B77" s="29"/>
      <c r="C77" s="30">
        <v>1</v>
      </c>
      <c r="D77" s="30">
        <v>1</v>
      </c>
      <c r="E77" s="30">
        <v>1</v>
      </c>
      <c r="F77" s="31"/>
      <c r="G77" s="31"/>
      <c r="H77" s="147">
        <v>0.02</v>
      </c>
      <c r="I77" s="147">
        <v>0.02</v>
      </c>
      <c r="J77" s="147">
        <v>0.024</v>
      </c>
      <c r="K77" s="32"/>
    </row>
    <row r="78" spans="1:11" s="33" customFormat="1" ht="11.25" customHeight="1">
      <c r="A78" s="35" t="s">
        <v>61</v>
      </c>
      <c r="B78" s="29"/>
      <c r="C78" s="30">
        <v>155</v>
      </c>
      <c r="D78" s="30">
        <v>75</v>
      </c>
      <c r="E78" s="30">
        <v>80</v>
      </c>
      <c r="F78" s="31"/>
      <c r="G78" s="31"/>
      <c r="H78" s="147">
        <v>4.185</v>
      </c>
      <c r="I78" s="147">
        <v>2.1</v>
      </c>
      <c r="J78" s="147">
        <v>2.32</v>
      </c>
      <c r="K78" s="32"/>
    </row>
    <row r="79" spans="1:11" s="33" customFormat="1" ht="11.25" customHeight="1">
      <c r="A79" s="35" t="s">
        <v>62</v>
      </c>
      <c r="B79" s="29"/>
      <c r="C79" s="30">
        <v>3738</v>
      </c>
      <c r="D79" s="30">
        <v>3215</v>
      </c>
      <c r="E79" s="30">
        <v>3500</v>
      </c>
      <c r="F79" s="31"/>
      <c r="G79" s="31"/>
      <c r="H79" s="147">
        <v>112.14</v>
      </c>
      <c r="I79" s="147">
        <v>112.525</v>
      </c>
      <c r="J79" s="147">
        <v>122.5</v>
      </c>
      <c r="K79" s="32"/>
    </row>
    <row r="80" spans="1:11" s="42" customFormat="1" ht="11.25" customHeight="1">
      <c r="A80" s="43" t="s">
        <v>63</v>
      </c>
      <c r="B80" s="37"/>
      <c r="C80" s="38">
        <v>5650</v>
      </c>
      <c r="D80" s="38">
        <v>5023</v>
      </c>
      <c r="E80" s="38">
        <v>5156</v>
      </c>
      <c r="F80" s="39">
        <v>102.64782002787179</v>
      </c>
      <c r="G80" s="40"/>
      <c r="H80" s="148">
        <v>156.52300000000002</v>
      </c>
      <c r="I80" s="149">
        <v>171.34400000000002</v>
      </c>
      <c r="J80" s="149">
        <v>177.51</v>
      </c>
      <c r="K80" s="41">
        <v>103.59860864693248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680</v>
      </c>
      <c r="D82" s="30">
        <v>680</v>
      </c>
      <c r="E82" s="30">
        <v>517</v>
      </c>
      <c r="F82" s="31"/>
      <c r="G82" s="31"/>
      <c r="H82" s="147">
        <v>16.145</v>
      </c>
      <c r="I82" s="147">
        <v>16.145</v>
      </c>
      <c r="J82" s="147">
        <v>11.97</v>
      </c>
      <c r="K82" s="32"/>
    </row>
    <row r="83" spans="1:11" s="33" customFormat="1" ht="11.25" customHeight="1">
      <c r="A83" s="35" t="s">
        <v>65</v>
      </c>
      <c r="B83" s="29"/>
      <c r="C83" s="30">
        <v>1659</v>
      </c>
      <c r="D83" s="30">
        <v>1650</v>
      </c>
      <c r="E83" s="30">
        <v>1550</v>
      </c>
      <c r="F83" s="31"/>
      <c r="G83" s="31"/>
      <c r="H83" s="147">
        <v>29.814</v>
      </c>
      <c r="I83" s="147">
        <v>30.2</v>
      </c>
      <c r="J83" s="147">
        <v>28.4</v>
      </c>
      <c r="K83" s="32"/>
    </row>
    <row r="84" spans="1:11" s="42" customFormat="1" ht="11.25" customHeight="1">
      <c r="A84" s="36" t="s">
        <v>66</v>
      </c>
      <c r="B84" s="37"/>
      <c r="C84" s="38">
        <v>2339</v>
      </c>
      <c r="D84" s="38">
        <v>2330</v>
      </c>
      <c r="E84" s="38">
        <v>2067</v>
      </c>
      <c r="F84" s="39">
        <v>88.71244635193133</v>
      </c>
      <c r="G84" s="40"/>
      <c r="H84" s="148">
        <v>45.959</v>
      </c>
      <c r="I84" s="149">
        <v>46.345</v>
      </c>
      <c r="J84" s="149">
        <v>40.37</v>
      </c>
      <c r="K84" s="41">
        <v>87.10756284388822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14386</v>
      </c>
      <c r="D87" s="53">
        <v>14780</v>
      </c>
      <c r="E87" s="53">
        <v>13985</v>
      </c>
      <c r="F87" s="54">
        <f>IF(D87&gt;0,100*E87/D87,0)</f>
        <v>94.62110960757781</v>
      </c>
      <c r="G87" s="40"/>
      <c r="H87" s="152">
        <v>392.675</v>
      </c>
      <c r="I87" s="153">
        <v>461.07400000000007</v>
      </c>
      <c r="J87" s="153">
        <v>423.587</v>
      </c>
      <c r="K87" s="54">
        <f>IF(I87&gt;0,100*J87/I87,0)</f>
        <v>91.86963480916293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2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307</v>
      </c>
      <c r="D7" s="21" t="s">
        <v>6</v>
      </c>
      <c r="E7" s="21">
        <v>5</v>
      </c>
      <c r="F7" s="22" t="str">
        <f>CONCATENATE(D6,"=100")</f>
        <v>2019=100</v>
      </c>
      <c r="G7" s="23"/>
      <c r="H7" s="20" t="s">
        <v>307</v>
      </c>
      <c r="I7" s="21" t="s">
        <v>6</v>
      </c>
      <c r="J7" s="21">
        <v>5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4110</v>
      </c>
      <c r="D9" s="30">
        <v>4151</v>
      </c>
      <c r="E9" s="30">
        <v>4566</v>
      </c>
      <c r="F9" s="31"/>
      <c r="G9" s="31"/>
      <c r="H9" s="147">
        <v>64.059</v>
      </c>
      <c r="I9" s="147">
        <v>95.473</v>
      </c>
      <c r="J9" s="147">
        <v>105.018</v>
      </c>
      <c r="K9" s="32"/>
    </row>
    <row r="10" spans="1:11" s="33" customFormat="1" ht="11.25" customHeight="1">
      <c r="A10" s="35" t="s">
        <v>8</v>
      </c>
      <c r="B10" s="29"/>
      <c r="C10" s="30">
        <v>2981</v>
      </c>
      <c r="D10" s="30">
        <v>3507</v>
      </c>
      <c r="E10" s="30">
        <v>3857</v>
      </c>
      <c r="F10" s="31"/>
      <c r="G10" s="31"/>
      <c r="H10" s="147">
        <v>44.775</v>
      </c>
      <c r="I10" s="147">
        <v>52.675</v>
      </c>
      <c r="J10" s="147">
        <v>57.855</v>
      </c>
      <c r="K10" s="32"/>
    </row>
    <row r="11" spans="1:11" s="33" customFormat="1" ht="11.25" customHeight="1">
      <c r="A11" s="28" t="s">
        <v>9</v>
      </c>
      <c r="B11" s="29"/>
      <c r="C11" s="30">
        <v>5469</v>
      </c>
      <c r="D11" s="30">
        <v>5900</v>
      </c>
      <c r="E11" s="30">
        <v>5900</v>
      </c>
      <c r="F11" s="31"/>
      <c r="G11" s="31"/>
      <c r="H11" s="147">
        <v>133.944</v>
      </c>
      <c r="I11" s="147">
        <v>147.5</v>
      </c>
      <c r="J11" s="147">
        <v>147.5</v>
      </c>
      <c r="K11" s="32"/>
    </row>
    <row r="12" spans="1:11" s="33" customFormat="1" ht="11.25" customHeight="1">
      <c r="A12" s="35" t="s">
        <v>10</v>
      </c>
      <c r="B12" s="29"/>
      <c r="C12" s="30">
        <v>1959</v>
      </c>
      <c r="D12" s="30">
        <v>1979</v>
      </c>
      <c r="E12" s="30">
        <v>2170</v>
      </c>
      <c r="F12" s="31"/>
      <c r="G12" s="31"/>
      <c r="H12" s="147">
        <v>35.321</v>
      </c>
      <c r="I12" s="147">
        <v>35.982</v>
      </c>
      <c r="J12" s="147">
        <v>39.06</v>
      </c>
      <c r="K12" s="32"/>
    </row>
    <row r="13" spans="1:11" s="42" customFormat="1" ht="11.25" customHeight="1">
      <c r="A13" s="36" t="s">
        <v>11</v>
      </c>
      <c r="B13" s="37"/>
      <c r="C13" s="38">
        <v>14519</v>
      </c>
      <c r="D13" s="38">
        <v>15537</v>
      </c>
      <c r="E13" s="38">
        <v>16493</v>
      </c>
      <c r="F13" s="39">
        <v>106.15305400012872</v>
      </c>
      <c r="G13" s="40"/>
      <c r="H13" s="148">
        <v>278.099</v>
      </c>
      <c r="I13" s="149">
        <v>331.63</v>
      </c>
      <c r="J13" s="149">
        <v>349.433</v>
      </c>
      <c r="K13" s="41">
        <v>105.36833217742667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402</v>
      </c>
      <c r="D15" s="38">
        <v>402</v>
      </c>
      <c r="E15" s="38">
        <v>420</v>
      </c>
      <c r="F15" s="39">
        <v>104.4776119402985</v>
      </c>
      <c r="G15" s="40"/>
      <c r="H15" s="148">
        <v>6.894</v>
      </c>
      <c r="I15" s="149">
        <v>7.035</v>
      </c>
      <c r="J15" s="149">
        <v>7.35</v>
      </c>
      <c r="K15" s="41">
        <v>104.4776119402985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357</v>
      </c>
      <c r="D19" s="30">
        <v>321</v>
      </c>
      <c r="E19" s="30">
        <v>321</v>
      </c>
      <c r="F19" s="31"/>
      <c r="G19" s="31"/>
      <c r="H19" s="147">
        <v>16.718</v>
      </c>
      <c r="I19" s="147">
        <v>12.519</v>
      </c>
      <c r="J19" s="147"/>
      <c r="K19" s="32"/>
    </row>
    <row r="20" spans="1:11" s="33" customFormat="1" ht="11.25" customHeight="1">
      <c r="A20" s="35" t="s">
        <v>15</v>
      </c>
      <c r="B20" s="29"/>
      <c r="C20" s="30">
        <v>140</v>
      </c>
      <c r="D20" s="30">
        <v>140</v>
      </c>
      <c r="E20" s="30">
        <v>140</v>
      </c>
      <c r="F20" s="31"/>
      <c r="G20" s="31"/>
      <c r="H20" s="147">
        <v>3.15</v>
      </c>
      <c r="I20" s="147">
        <v>3.24</v>
      </c>
      <c r="J20" s="147">
        <v>2.97</v>
      </c>
      <c r="K20" s="32"/>
    </row>
    <row r="21" spans="1:11" s="33" customFormat="1" ht="11.25" customHeight="1">
      <c r="A21" s="35" t="s">
        <v>16</v>
      </c>
      <c r="B21" s="29"/>
      <c r="C21" s="30">
        <v>120</v>
      </c>
      <c r="D21" s="30">
        <v>120</v>
      </c>
      <c r="E21" s="30">
        <v>120</v>
      </c>
      <c r="F21" s="31"/>
      <c r="G21" s="31"/>
      <c r="H21" s="147">
        <v>3.06</v>
      </c>
      <c r="I21" s="147">
        <v>3.24</v>
      </c>
      <c r="J21" s="147"/>
      <c r="K21" s="32"/>
    </row>
    <row r="22" spans="1:11" s="42" customFormat="1" ht="11.25" customHeight="1">
      <c r="A22" s="36" t="s">
        <v>17</v>
      </c>
      <c r="B22" s="37"/>
      <c r="C22" s="38">
        <v>617</v>
      </c>
      <c r="D22" s="38">
        <v>581</v>
      </c>
      <c r="E22" s="38">
        <v>581</v>
      </c>
      <c r="F22" s="39">
        <v>100</v>
      </c>
      <c r="G22" s="40"/>
      <c r="H22" s="148">
        <v>22.927999999999997</v>
      </c>
      <c r="I22" s="149">
        <v>18.999000000000002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184</v>
      </c>
      <c r="D24" s="38">
        <v>202</v>
      </c>
      <c r="E24" s="38">
        <v>167</v>
      </c>
      <c r="F24" s="39">
        <v>82.67326732673267</v>
      </c>
      <c r="G24" s="40"/>
      <c r="H24" s="148">
        <v>6.66</v>
      </c>
      <c r="I24" s="149">
        <v>7.21</v>
      </c>
      <c r="J24" s="149">
        <v>6.631</v>
      </c>
      <c r="K24" s="41">
        <v>91.96948682385576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691</v>
      </c>
      <c r="D26" s="38">
        <v>650</v>
      </c>
      <c r="E26" s="38">
        <v>550</v>
      </c>
      <c r="F26" s="39">
        <v>84.61538461538461</v>
      </c>
      <c r="G26" s="40"/>
      <c r="H26" s="148">
        <v>24.102</v>
      </c>
      <c r="I26" s="149">
        <v>29</v>
      </c>
      <c r="J26" s="149">
        <v>26.4</v>
      </c>
      <c r="K26" s="41">
        <v>91.03448275862068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39</v>
      </c>
      <c r="D28" s="30">
        <v>58</v>
      </c>
      <c r="E28" s="30">
        <v>20</v>
      </c>
      <c r="F28" s="31"/>
      <c r="G28" s="31"/>
      <c r="H28" s="147">
        <v>1.092</v>
      </c>
      <c r="I28" s="147">
        <v>1.767</v>
      </c>
      <c r="J28" s="147">
        <v>0.6</v>
      </c>
      <c r="K28" s="32"/>
    </row>
    <row r="29" spans="1:11" s="33" customFormat="1" ht="11.25" customHeight="1">
      <c r="A29" s="35" t="s">
        <v>21</v>
      </c>
      <c r="B29" s="29"/>
      <c r="C29" s="30">
        <v>3</v>
      </c>
      <c r="D29" s="30"/>
      <c r="E29" s="30">
        <v>2</v>
      </c>
      <c r="F29" s="31"/>
      <c r="G29" s="31"/>
      <c r="H29" s="147">
        <v>0.084</v>
      </c>
      <c r="I29" s="147"/>
      <c r="J29" s="147">
        <v>0.04</v>
      </c>
      <c r="K29" s="32"/>
    </row>
    <row r="30" spans="1:11" s="33" customFormat="1" ht="11.25" customHeight="1">
      <c r="A30" s="35" t="s">
        <v>22</v>
      </c>
      <c r="B30" s="29"/>
      <c r="C30" s="30">
        <v>181</v>
      </c>
      <c r="D30" s="30">
        <v>195</v>
      </c>
      <c r="E30" s="30">
        <v>210</v>
      </c>
      <c r="F30" s="31"/>
      <c r="G30" s="31"/>
      <c r="H30" s="147">
        <v>6.31</v>
      </c>
      <c r="I30" s="147">
        <v>6.825</v>
      </c>
      <c r="J30" s="147">
        <v>7.35</v>
      </c>
      <c r="K30" s="32"/>
    </row>
    <row r="31" spans="1:11" s="42" customFormat="1" ht="11.25" customHeight="1">
      <c r="A31" s="43" t="s">
        <v>23</v>
      </c>
      <c r="B31" s="37"/>
      <c r="C31" s="38">
        <v>223</v>
      </c>
      <c r="D31" s="38">
        <v>253</v>
      </c>
      <c r="E31" s="38">
        <v>232</v>
      </c>
      <c r="F31" s="39">
        <v>91.699604743083</v>
      </c>
      <c r="G31" s="40"/>
      <c r="H31" s="148">
        <v>7.486</v>
      </c>
      <c r="I31" s="149">
        <v>8.592</v>
      </c>
      <c r="J31" s="149">
        <v>7.989999999999999</v>
      </c>
      <c r="K31" s="41">
        <v>92.99348230912474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155</v>
      </c>
      <c r="D33" s="30">
        <v>150</v>
      </c>
      <c r="E33" s="30">
        <v>260</v>
      </c>
      <c r="F33" s="31"/>
      <c r="G33" s="31"/>
      <c r="H33" s="147">
        <v>3.522</v>
      </c>
      <c r="I33" s="147">
        <v>3.4</v>
      </c>
      <c r="J33" s="147">
        <v>5.8</v>
      </c>
      <c r="K33" s="32"/>
    </row>
    <row r="34" spans="1:11" s="33" customFormat="1" ht="11.25" customHeight="1">
      <c r="A34" s="35" t="s">
        <v>25</v>
      </c>
      <c r="B34" s="29"/>
      <c r="C34" s="30">
        <v>170</v>
      </c>
      <c r="D34" s="30">
        <v>170</v>
      </c>
      <c r="E34" s="30">
        <v>200</v>
      </c>
      <c r="F34" s="31"/>
      <c r="G34" s="31"/>
      <c r="H34" s="147">
        <v>4.354</v>
      </c>
      <c r="I34" s="147">
        <v>4.35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229</v>
      </c>
      <c r="D35" s="30">
        <v>240</v>
      </c>
      <c r="E35" s="30">
        <v>230</v>
      </c>
      <c r="F35" s="31"/>
      <c r="G35" s="31"/>
      <c r="H35" s="147">
        <v>4.858</v>
      </c>
      <c r="I35" s="147">
        <v>4.5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85</v>
      </c>
      <c r="D36" s="30">
        <v>85</v>
      </c>
      <c r="E36" s="30">
        <v>174</v>
      </c>
      <c r="F36" s="31"/>
      <c r="G36" s="31"/>
      <c r="H36" s="147">
        <v>2.291</v>
      </c>
      <c r="I36" s="147">
        <v>2.291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639</v>
      </c>
      <c r="D37" s="38">
        <v>645</v>
      </c>
      <c r="E37" s="38">
        <v>864</v>
      </c>
      <c r="F37" s="39">
        <v>133.95348837209303</v>
      </c>
      <c r="G37" s="40"/>
      <c r="H37" s="148">
        <v>15.024999999999999</v>
      </c>
      <c r="I37" s="149">
        <v>14.541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356</v>
      </c>
      <c r="D41" s="30">
        <v>371</v>
      </c>
      <c r="E41" s="30">
        <v>347</v>
      </c>
      <c r="F41" s="31"/>
      <c r="G41" s="31"/>
      <c r="H41" s="147">
        <v>15.36</v>
      </c>
      <c r="I41" s="147">
        <v>17.14</v>
      </c>
      <c r="J41" s="147">
        <v>16.031</v>
      </c>
      <c r="K41" s="32"/>
    </row>
    <row r="42" spans="1:11" s="33" customFormat="1" ht="11.25" customHeight="1">
      <c r="A42" s="35" t="s">
        <v>31</v>
      </c>
      <c r="B42" s="29"/>
      <c r="C42" s="30">
        <v>795</v>
      </c>
      <c r="D42" s="30">
        <v>735</v>
      </c>
      <c r="E42" s="30">
        <v>768</v>
      </c>
      <c r="F42" s="31"/>
      <c r="G42" s="31"/>
      <c r="H42" s="147">
        <v>30.608</v>
      </c>
      <c r="I42" s="147">
        <v>29.4</v>
      </c>
      <c r="J42" s="147">
        <v>29.952</v>
      </c>
      <c r="K42" s="32"/>
    </row>
    <row r="43" spans="1:11" s="33" customFormat="1" ht="11.25" customHeight="1">
      <c r="A43" s="35" t="s">
        <v>32</v>
      </c>
      <c r="B43" s="29"/>
      <c r="C43" s="30">
        <v>25</v>
      </c>
      <c r="D43" s="30">
        <v>35</v>
      </c>
      <c r="E43" s="30">
        <v>30</v>
      </c>
      <c r="F43" s="31"/>
      <c r="G43" s="31"/>
      <c r="H43" s="147">
        <v>0.8</v>
      </c>
      <c r="I43" s="147">
        <v>1.12</v>
      </c>
      <c r="J43" s="147">
        <v>0.93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>
        <v>2037</v>
      </c>
      <c r="D45" s="30">
        <v>1600</v>
      </c>
      <c r="E45" s="30">
        <v>1500</v>
      </c>
      <c r="F45" s="31"/>
      <c r="G45" s="31"/>
      <c r="H45" s="147">
        <v>81.48</v>
      </c>
      <c r="I45" s="147">
        <v>76.8</v>
      </c>
      <c r="J45" s="147">
        <v>60</v>
      </c>
      <c r="K45" s="32"/>
    </row>
    <row r="46" spans="1:11" s="33" customFormat="1" ht="11.25" customHeight="1">
      <c r="A46" s="35" t="s">
        <v>35</v>
      </c>
      <c r="B46" s="29"/>
      <c r="C46" s="30">
        <v>400</v>
      </c>
      <c r="D46" s="30">
        <v>400</v>
      </c>
      <c r="E46" s="30">
        <v>400</v>
      </c>
      <c r="F46" s="31"/>
      <c r="G46" s="31"/>
      <c r="H46" s="147">
        <v>18</v>
      </c>
      <c r="I46" s="147">
        <v>18</v>
      </c>
      <c r="J46" s="147">
        <v>20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>
        <v>2596</v>
      </c>
      <c r="D48" s="30">
        <v>2547</v>
      </c>
      <c r="E48" s="30">
        <v>2500</v>
      </c>
      <c r="F48" s="31"/>
      <c r="G48" s="31"/>
      <c r="H48" s="147">
        <v>103.84</v>
      </c>
      <c r="I48" s="147">
        <v>127.35</v>
      </c>
      <c r="J48" s="147">
        <v>125</v>
      </c>
      <c r="K48" s="32"/>
    </row>
    <row r="49" spans="1:11" s="33" customFormat="1" ht="11.25" customHeight="1">
      <c r="A49" s="35" t="s">
        <v>38</v>
      </c>
      <c r="B49" s="29"/>
      <c r="C49" s="30">
        <v>380</v>
      </c>
      <c r="D49" s="30">
        <v>384</v>
      </c>
      <c r="E49" s="30">
        <v>385</v>
      </c>
      <c r="F49" s="31"/>
      <c r="G49" s="31"/>
      <c r="H49" s="147">
        <v>15.96</v>
      </c>
      <c r="I49" s="147">
        <v>18.432</v>
      </c>
      <c r="J49" s="147">
        <v>17.325</v>
      </c>
      <c r="K49" s="32"/>
    </row>
    <row r="50" spans="1:11" s="42" customFormat="1" ht="11.25" customHeight="1">
      <c r="A50" s="43" t="s">
        <v>39</v>
      </c>
      <c r="B50" s="37"/>
      <c r="C50" s="38">
        <v>6589</v>
      </c>
      <c r="D50" s="38">
        <v>6072</v>
      </c>
      <c r="E50" s="38">
        <v>5930</v>
      </c>
      <c r="F50" s="39">
        <v>97.66139657444005</v>
      </c>
      <c r="G50" s="40"/>
      <c r="H50" s="148">
        <v>266.048</v>
      </c>
      <c r="I50" s="149">
        <v>288.24199999999996</v>
      </c>
      <c r="J50" s="149">
        <v>269.238</v>
      </c>
      <c r="K50" s="41">
        <v>93.40692890002153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186</v>
      </c>
      <c r="D52" s="38">
        <v>186</v>
      </c>
      <c r="E52" s="38">
        <v>186</v>
      </c>
      <c r="F52" s="39">
        <v>100</v>
      </c>
      <c r="G52" s="40"/>
      <c r="H52" s="148">
        <v>7.515</v>
      </c>
      <c r="I52" s="149">
        <v>7.515</v>
      </c>
      <c r="J52" s="149">
        <v>7.515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1100</v>
      </c>
      <c r="D54" s="30">
        <v>1000</v>
      </c>
      <c r="E54" s="30">
        <v>950</v>
      </c>
      <c r="F54" s="31"/>
      <c r="G54" s="31"/>
      <c r="H54" s="147">
        <v>35.75</v>
      </c>
      <c r="I54" s="147">
        <v>32</v>
      </c>
      <c r="J54" s="147">
        <v>30.21</v>
      </c>
      <c r="K54" s="32"/>
    </row>
    <row r="55" spans="1:11" s="33" customFormat="1" ht="11.25" customHeight="1">
      <c r="A55" s="35" t="s">
        <v>42</v>
      </c>
      <c r="B55" s="29"/>
      <c r="C55" s="30">
        <v>115</v>
      </c>
      <c r="D55" s="30">
        <v>120</v>
      </c>
      <c r="E55" s="30">
        <v>125</v>
      </c>
      <c r="F55" s="31"/>
      <c r="G55" s="31"/>
      <c r="H55" s="147">
        <v>3.45</v>
      </c>
      <c r="I55" s="147">
        <v>3.6</v>
      </c>
      <c r="J55" s="147">
        <v>3.75</v>
      </c>
      <c r="K55" s="32"/>
    </row>
    <row r="56" spans="1:11" s="33" customFormat="1" ht="11.25" customHeight="1">
      <c r="A56" s="35" t="s">
        <v>43</v>
      </c>
      <c r="B56" s="29"/>
      <c r="C56" s="30">
        <v>79</v>
      </c>
      <c r="D56" s="30">
        <v>100</v>
      </c>
      <c r="E56" s="30">
        <v>90</v>
      </c>
      <c r="F56" s="31"/>
      <c r="G56" s="31"/>
      <c r="H56" s="147">
        <v>1.083</v>
      </c>
      <c r="I56" s="147">
        <v>1.024</v>
      </c>
      <c r="J56" s="147">
        <v>1.15</v>
      </c>
      <c r="K56" s="32"/>
    </row>
    <row r="57" spans="1:11" s="33" customFormat="1" ht="11.25" customHeight="1">
      <c r="A57" s="35" t="s">
        <v>44</v>
      </c>
      <c r="B57" s="29"/>
      <c r="C57" s="30">
        <v>38</v>
      </c>
      <c r="D57" s="30">
        <v>58</v>
      </c>
      <c r="E57" s="30">
        <v>58</v>
      </c>
      <c r="F57" s="31"/>
      <c r="G57" s="31"/>
      <c r="H57" s="147">
        <v>0.831</v>
      </c>
      <c r="I57" s="147">
        <v>1.392</v>
      </c>
      <c r="J57" s="147">
        <v>1.392</v>
      </c>
      <c r="K57" s="32"/>
    </row>
    <row r="58" spans="1:11" s="33" customFormat="1" ht="11.25" customHeight="1">
      <c r="A58" s="35" t="s">
        <v>45</v>
      </c>
      <c r="B58" s="29"/>
      <c r="C58" s="30">
        <v>203</v>
      </c>
      <c r="D58" s="30">
        <v>138</v>
      </c>
      <c r="E58" s="30">
        <v>154</v>
      </c>
      <c r="F58" s="31"/>
      <c r="G58" s="31"/>
      <c r="H58" s="147">
        <v>7.917</v>
      </c>
      <c r="I58" s="147">
        <v>5.106</v>
      </c>
      <c r="J58" s="147">
        <v>5.39</v>
      </c>
      <c r="K58" s="32"/>
    </row>
    <row r="59" spans="1:11" s="42" customFormat="1" ht="11.25" customHeight="1">
      <c r="A59" s="36" t="s">
        <v>46</v>
      </c>
      <c r="B59" s="37"/>
      <c r="C59" s="38">
        <v>1535</v>
      </c>
      <c r="D59" s="38">
        <v>1416</v>
      </c>
      <c r="E59" s="38">
        <v>1377</v>
      </c>
      <c r="F59" s="39">
        <v>97.2457627118644</v>
      </c>
      <c r="G59" s="40"/>
      <c r="H59" s="148">
        <v>49.031000000000006</v>
      </c>
      <c r="I59" s="149">
        <v>43.12200000000001</v>
      </c>
      <c r="J59" s="149">
        <v>41.892</v>
      </c>
      <c r="K59" s="41">
        <v>97.14762766105468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399</v>
      </c>
      <c r="D61" s="30">
        <v>310</v>
      </c>
      <c r="E61" s="30">
        <v>350</v>
      </c>
      <c r="F61" s="31"/>
      <c r="G61" s="31"/>
      <c r="H61" s="147">
        <v>9.576</v>
      </c>
      <c r="I61" s="147">
        <v>9.3</v>
      </c>
      <c r="J61" s="147">
        <v>8.75</v>
      </c>
      <c r="K61" s="32"/>
    </row>
    <row r="62" spans="1:11" s="33" customFormat="1" ht="11.25" customHeight="1">
      <c r="A62" s="35" t="s">
        <v>48</v>
      </c>
      <c r="B62" s="29"/>
      <c r="C62" s="30">
        <v>109</v>
      </c>
      <c r="D62" s="30">
        <v>109</v>
      </c>
      <c r="E62" s="30">
        <v>109</v>
      </c>
      <c r="F62" s="31"/>
      <c r="G62" s="31"/>
      <c r="H62" s="147">
        <v>2.306</v>
      </c>
      <c r="I62" s="147">
        <v>2.43</v>
      </c>
      <c r="J62" s="147">
        <v>2.43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>
        <v>508</v>
      </c>
      <c r="D64" s="38">
        <v>419</v>
      </c>
      <c r="E64" s="38">
        <v>459</v>
      </c>
      <c r="F64" s="39">
        <v>109.54653937947494</v>
      </c>
      <c r="G64" s="40"/>
      <c r="H64" s="148">
        <v>11.882000000000001</v>
      </c>
      <c r="I64" s="149">
        <v>11.73</v>
      </c>
      <c r="J64" s="149">
        <v>11.18</v>
      </c>
      <c r="K64" s="41">
        <v>95.31116794543904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1055</v>
      </c>
      <c r="D66" s="38">
        <v>940</v>
      </c>
      <c r="E66" s="38">
        <v>500</v>
      </c>
      <c r="F66" s="39">
        <v>53.191489361702125</v>
      </c>
      <c r="G66" s="40"/>
      <c r="H66" s="148">
        <v>31.756</v>
      </c>
      <c r="I66" s="149">
        <v>28.2</v>
      </c>
      <c r="J66" s="149">
        <v>15</v>
      </c>
      <c r="K66" s="41">
        <v>53.19148936170213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399</v>
      </c>
      <c r="D68" s="30">
        <v>525</v>
      </c>
      <c r="E68" s="30">
        <v>500</v>
      </c>
      <c r="F68" s="31"/>
      <c r="G68" s="31"/>
      <c r="H68" s="147">
        <v>16.259</v>
      </c>
      <c r="I68" s="147">
        <v>20</v>
      </c>
      <c r="J68" s="147">
        <v>18</v>
      </c>
      <c r="K68" s="32"/>
    </row>
    <row r="69" spans="1:11" s="33" customFormat="1" ht="11.25" customHeight="1">
      <c r="A69" s="35" t="s">
        <v>53</v>
      </c>
      <c r="B69" s="29"/>
      <c r="C69" s="30">
        <v>150</v>
      </c>
      <c r="D69" s="30">
        <v>170</v>
      </c>
      <c r="E69" s="30">
        <v>150</v>
      </c>
      <c r="F69" s="31"/>
      <c r="G69" s="31"/>
      <c r="H69" s="147">
        <v>5.945</v>
      </c>
      <c r="I69" s="147">
        <v>6.1</v>
      </c>
      <c r="J69" s="147">
        <v>6</v>
      </c>
      <c r="K69" s="32"/>
    </row>
    <row r="70" spans="1:11" s="42" customFormat="1" ht="11.25" customHeight="1">
      <c r="A70" s="36" t="s">
        <v>54</v>
      </c>
      <c r="B70" s="37"/>
      <c r="C70" s="38">
        <v>549</v>
      </c>
      <c r="D70" s="38">
        <v>695</v>
      </c>
      <c r="E70" s="38">
        <v>650</v>
      </c>
      <c r="F70" s="39">
        <v>93.5251798561151</v>
      </c>
      <c r="G70" s="40"/>
      <c r="H70" s="148">
        <v>22.204</v>
      </c>
      <c r="I70" s="149">
        <v>26.1</v>
      </c>
      <c r="J70" s="149">
        <v>24</v>
      </c>
      <c r="K70" s="41">
        <v>91.95402298850574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167</v>
      </c>
      <c r="D72" s="30">
        <v>145</v>
      </c>
      <c r="E72" s="30">
        <v>145</v>
      </c>
      <c r="F72" s="31"/>
      <c r="G72" s="31"/>
      <c r="H72" s="147">
        <v>3.828</v>
      </c>
      <c r="I72" s="147">
        <v>3.3</v>
      </c>
      <c r="J72" s="147">
        <v>3.3</v>
      </c>
      <c r="K72" s="32"/>
    </row>
    <row r="73" spans="1:11" s="33" customFormat="1" ht="11.25" customHeight="1">
      <c r="A73" s="35" t="s">
        <v>56</v>
      </c>
      <c r="B73" s="29"/>
      <c r="C73" s="30">
        <v>120</v>
      </c>
      <c r="D73" s="30">
        <v>120</v>
      </c>
      <c r="E73" s="30">
        <v>126</v>
      </c>
      <c r="F73" s="31"/>
      <c r="G73" s="31"/>
      <c r="H73" s="147">
        <v>4.763</v>
      </c>
      <c r="I73" s="147">
        <v>4.763</v>
      </c>
      <c r="J73" s="147">
        <v>5.001</v>
      </c>
      <c r="K73" s="32"/>
    </row>
    <row r="74" spans="1:11" s="33" customFormat="1" ht="11.25" customHeight="1">
      <c r="A74" s="35" t="s">
        <v>57</v>
      </c>
      <c r="B74" s="29"/>
      <c r="C74" s="30">
        <v>353</v>
      </c>
      <c r="D74" s="30">
        <v>405</v>
      </c>
      <c r="E74" s="30">
        <v>400</v>
      </c>
      <c r="F74" s="31"/>
      <c r="G74" s="31"/>
      <c r="H74" s="147">
        <v>14.12</v>
      </c>
      <c r="I74" s="147">
        <v>13.967</v>
      </c>
      <c r="J74" s="147">
        <v>14</v>
      </c>
      <c r="K74" s="32"/>
    </row>
    <row r="75" spans="1:11" s="33" customFormat="1" ht="11.25" customHeight="1">
      <c r="A75" s="35" t="s">
        <v>58</v>
      </c>
      <c r="B75" s="29"/>
      <c r="C75" s="30">
        <v>597</v>
      </c>
      <c r="D75" s="30">
        <v>484</v>
      </c>
      <c r="E75" s="30">
        <v>450</v>
      </c>
      <c r="F75" s="31"/>
      <c r="G75" s="31"/>
      <c r="H75" s="147">
        <v>16.531</v>
      </c>
      <c r="I75" s="147">
        <v>12.297</v>
      </c>
      <c r="J75" s="147">
        <v>17.809</v>
      </c>
      <c r="K75" s="32"/>
    </row>
    <row r="76" spans="1:11" s="33" customFormat="1" ht="11.25" customHeight="1">
      <c r="A76" s="35" t="s">
        <v>59</v>
      </c>
      <c r="B76" s="29"/>
      <c r="C76" s="30">
        <v>121</v>
      </c>
      <c r="D76" s="30">
        <v>120</v>
      </c>
      <c r="E76" s="30">
        <v>120</v>
      </c>
      <c r="F76" s="31"/>
      <c r="G76" s="31"/>
      <c r="H76" s="147">
        <v>4.03</v>
      </c>
      <c r="I76" s="147">
        <v>3.36</v>
      </c>
      <c r="J76" s="147">
        <v>3.36</v>
      </c>
      <c r="K76" s="32"/>
    </row>
    <row r="77" spans="1:11" s="33" customFormat="1" ht="11.25" customHeight="1">
      <c r="A77" s="35" t="s">
        <v>60</v>
      </c>
      <c r="B77" s="29"/>
      <c r="C77" s="30">
        <v>66</v>
      </c>
      <c r="D77" s="30">
        <v>50</v>
      </c>
      <c r="E77" s="30">
        <v>80</v>
      </c>
      <c r="F77" s="31"/>
      <c r="G77" s="31"/>
      <c r="H77" s="147">
        <v>1.488</v>
      </c>
      <c r="I77" s="147">
        <v>1.2</v>
      </c>
      <c r="J77" s="147">
        <v>2.4</v>
      </c>
      <c r="K77" s="32"/>
    </row>
    <row r="78" spans="1:11" s="33" customFormat="1" ht="11.25" customHeight="1">
      <c r="A78" s="35" t="s">
        <v>61</v>
      </c>
      <c r="B78" s="29"/>
      <c r="C78" s="30">
        <v>470</v>
      </c>
      <c r="D78" s="30">
        <v>380</v>
      </c>
      <c r="E78" s="30">
        <v>385</v>
      </c>
      <c r="F78" s="31"/>
      <c r="G78" s="31"/>
      <c r="H78" s="147">
        <v>14.989</v>
      </c>
      <c r="I78" s="147">
        <v>12.54</v>
      </c>
      <c r="J78" s="147">
        <v>12.705</v>
      </c>
      <c r="K78" s="32"/>
    </row>
    <row r="79" spans="1:11" s="33" customFormat="1" ht="11.25" customHeight="1">
      <c r="A79" s="35" t="s">
        <v>62</v>
      </c>
      <c r="B79" s="29"/>
      <c r="C79" s="30">
        <v>180</v>
      </c>
      <c r="D79" s="30">
        <v>643</v>
      </c>
      <c r="E79" s="30">
        <v>500</v>
      </c>
      <c r="F79" s="31"/>
      <c r="G79" s="31"/>
      <c r="H79" s="147">
        <v>6.3</v>
      </c>
      <c r="I79" s="147">
        <v>25.72</v>
      </c>
      <c r="J79" s="147">
        <v>18.5</v>
      </c>
      <c r="K79" s="32"/>
    </row>
    <row r="80" spans="1:11" s="42" customFormat="1" ht="11.25" customHeight="1">
      <c r="A80" s="43" t="s">
        <v>63</v>
      </c>
      <c r="B80" s="37"/>
      <c r="C80" s="38">
        <v>2074</v>
      </c>
      <c r="D80" s="38">
        <v>2347</v>
      </c>
      <c r="E80" s="38">
        <v>2206</v>
      </c>
      <c r="F80" s="39">
        <v>93.992330634853</v>
      </c>
      <c r="G80" s="40"/>
      <c r="H80" s="148">
        <v>66.04899999999999</v>
      </c>
      <c r="I80" s="149">
        <v>77.14699999999999</v>
      </c>
      <c r="J80" s="149">
        <v>77.07499999999999</v>
      </c>
      <c r="K80" s="41">
        <v>99.90667167874318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69</v>
      </c>
      <c r="D82" s="30">
        <v>69</v>
      </c>
      <c r="E82" s="30">
        <v>58</v>
      </c>
      <c r="F82" s="31"/>
      <c r="G82" s="31"/>
      <c r="H82" s="147">
        <v>1.468</v>
      </c>
      <c r="I82" s="147">
        <v>1.468</v>
      </c>
      <c r="J82" s="147">
        <v>1.397</v>
      </c>
      <c r="K82" s="32"/>
    </row>
    <row r="83" spans="1:11" s="33" customFormat="1" ht="11.25" customHeight="1">
      <c r="A83" s="35" t="s">
        <v>65</v>
      </c>
      <c r="B83" s="29"/>
      <c r="C83" s="30">
        <v>59</v>
      </c>
      <c r="D83" s="30">
        <v>60</v>
      </c>
      <c r="E83" s="30">
        <v>60</v>
      </c>
      <c r="F83" s="31"/>
      <c r="G83" s="31"/>
      <c r="H83" s="147">
        <v>1.206</v>
      </c>
      <c r="I83" s="147">
        <v>0.94</v>
      </c>
      <c r="J83" s="147">
        <v>1.1</v>
      </c>
      <c r="K83" s="32"/>
    </row>
    <row r="84" spans="1:11" s="42" customFormat="1" ht="11.25" customHeight="1">
      <c r="A84" s="36" t="s">
        <v>66</v>
      </c>
      <c r="B84" s="37"/>
      <c r="C84" s="38">
        <v>128</v>
      </c>
      <c r="D84" s="38">
        <v>129</v>
      </c>
      <c r="E84" s="38">
        <v>118</v>
      </c>
      <c r="F84" s="39">
        <v>91.47286821705427</v>
      </c>
      <c r="G84" s="40"/>
      <c r="H84" s="148">
        <v>2.674</v>
      </c>
      <c r="I84" s="149">
        <v>2.408</v>
      </c>
      <c r="J84" s="149">
        <v>2.497</v>
      </c>
      <c r="K84" s="41">
        <v>103.69601328903654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29899</v>
      </c>
      <c r="D87" s="53">
        <v>30474</v>
      </c>
      <c r="E87" s="53">
        <v>30733</v>
      </c>
      <c r="F87" s="54">
        <f>IF(D87&gt;0,100*E87/D87,0)</f>
        <v>100.84990483691016</v>
      </c>
      <c r="G87" s="40"/>
      <c r="H87" s="152">
        <v>818.3529999999998</v>
      </c>
      <c r="I87" s="153">
        <v>901.4710000000001</v>
      </c>
      <c r="J87" s="153">
        <v>854.9709999999999</v>
      </c>
      <c r="K87" s="54">
        <f>IF(I87&gt;0,100*J87/I87,0)</f>
        <v>94.8417641832072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2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307</v>
      </c>
      <c r="D7" s="21" t="s">
        <v>6</v>
      </c>
      <c r="E7" s="21">
        <v>5</v>
      </c>
      <c r="F7" s="22" t="str">
        <f>CONCATENATE(D6,"=100")</f>
        <v>2019=100</v>
      </c>
      <c r="G7" s="23"/>
      <c r="H7" s="20" t="s">
        <v>307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42</v>
      </c>
      <c r="D9" s="30">
        <v>42</v>
      </c>
      <c r="E9" s="30">
        <v>46</v>
      </c>
      <c r="F9" s="31"/>
      <c r="G9" s="31"/>
      <c r="H9" s="147">
        <v>0.554</v>
      </c>
      <c r="I9" s="147">
        <v>0.556</v>
      </c>
      <c r="J9" s="147"/>
      <c r="K9" s="32"/>
    </row>
    <row r="10" spans="1:11" s="33" customFormat="1" ht="11.25" customHeight="1">
      <c r="A10" s="35" t="s">
        <v>8</v>
      </c>
      <c r="B10" s="29"/>
      <c r="C10" s="30">
        <v>526</v>
      </c>
      <c r="D10" s="30">
        <v>526</v>
      </c>
      <c r="E10" s="30">
        <v>570</v>
      </c>
      <c r="F10" s="31"/>
      <c r="G10" s="31"/>
      <c r="H10" s="147">
        <v>6.117</v>
      </c>
      <c r="I10" s="147">
        <v>6.118</v>
      </c>
      <c r="J10" s="147"/>
      <c r="K10" s="32"/>
    </row>
    <row r="11" spans="1:11" s="33" customFormat="1" ht="11.25" customHeight="1">
      <c r="A11" s="28" t="s">
        <v>9</v>
      </c>
      <c r="B11" s="29"/>
      <c r="C11" s="30">
        <v>608</v>
      </c>
      <c r="D11" s="30">
        <v>608</v>
      </c>
      <c r="E11" s="30">
        <v>608</v>
      </c>
      <c r="F11" s="31"/>
      <c r="G11" s="31"/>
      <c r="H11" s="147">
        <v>9.637</v>
      </c>
      <c r="I11" s="147">
        <v>9.59</v>
      </c>
      <c r="J11" s="147"/>
      <c r="K11" s="32"/>
    </row>
    <row r="12" spans="1:11" s="33" customFormat="1" ht="11.25" customHeight="1">
      <c r="A12" s="35" t="s">
        <v>10</v>
      </c>
      <c r="B12" s="29"/>
      <c r="C12" s="30">
        <v>20</v>
      </c>
      <c r="D12" s="30">
        <v>20</v>
      </c>
      <c r="E12" s="30">
        <v>20</v>
      </c>
      <c r="F12" s="31"/>
      <c r="G12" s="31"/>
      <c r="H12" s="147">
        <v>0.252</v>
      </c>
      <c r="I12" s="147">
        <v>0.251</v>
      </c>
      <c r="J12" s="147"/>
      <c r="K12" s="32"/>
    </row>
    <row r="13" spans="1:11" s="42" customFormat="1" ht="11.25" customHeight="1">
      <c r="A13" s="36" t="s">
        <v>11</v>
      </c>
      <c r="B13" s="37"/>
      <c r="C13" s="38">
        <v>1196</v>
      </c>
      <c r="D13" s="38">
        <v>1196</v>
      </c>
      <c r="E13" s="38">
        <v>1244</v>
      </c>
      <c r="F13" s="39">
        <v>104.0133779264214</v>
      </c>
      <c r="G13" s="40"/>
      <c r="H13" s="148">
        <v>16.56</v>
      </c>
      <c r="I13" s="149">
        <v>16.515</v>
      </c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224</v>
      </c>
      <c r="D17" s="38">
        <v>136</v>
      </c>
      <c r="E17" s="38">
        <v>128</v>
      </c>
      <c r="F17" s="39">
        <v>94.11764705882354</v>
      </c>
      <c r="G17" s="40"/>
      <c r="H17" s="148">
        <v>9.478</v>
      </c>
      <c r="I17" s="149">
        <v>5.18</v>
      </c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853</v>
      </c>
      <c r="D19" s="30">
        <v>817</v>
      </c>
      <c r="E19" s="30">
        <v>817</v>
      </c>
      <c r="F19" s="31"/>
      <c r="G19" s="31"/>
      <c r="H19" s="147">
        <v>38.498</v>
      </c>
      <c r="I19" s="147">
        <v>28.595</v>
      </c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>
        <v>10</v>
      </c>
      <c r="D21" s="30">
        <v>10</v>
      </c>
      <c r="E21" s="30">
        <v>10</v>
      </c>
      <c r="F21" s="31"/>
      <c r="G21" s="31"/>
      <c r="H21" s="147">
        <v>0.24</v>
      </c>
      <c r="I21" s="147">
        <v>0.25</v>
      </c>
      <c r="J21" s="147"/>
      <c r="K21" s="32"/>
    </row>
    <row r="22" spans="1:11" s="42" customFormat="1" ht="11.25" customHeight="1">
      <c r="A22" s="36" t="s">
        <v>17</v>
      </c>
      <c r="B22" s="37"/>
      <c r="C22" s="38">
        <v>863</v>
      </c>
      <c r="D22" s="38">
        <v>827</v>
      </c>
      <c r="E22" s="38">
        <v>827</v>
      </c>
      <c r="F22" s="39">
        <v>100</v>
      </c>
      <c r="G22" s="40"/>
      <c r="H22" s="148">
        <v>38.738</v>
      </c>
      <c r="I22" s="149">
        <v>28.845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169</v>
      </c>
      <c r="D24" s="38">
        <v>169</v>
      </c>
      <c r="E24" s="38">
        <v>176</v>
      </c>
      <c r="F24" s="39">
        <v>104.14201183431953</v>
      </c>
      <c r="G24" s="40"/>
      <c r="H24" s="148">
        <v>3.542</v>
      </c>
      <c r="I24" s="149">
        <v>3.507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349</v>
      </c>
      <c r="D26" s="38">
        <v>325</v>
      </c>
      <c r="E26" s="38">
        <v>310</v>
      </c>
      <c r="F26" s="39">
        <v>95.38461538461539</v>
      </c>
      <c r="G26" s="40"/>
      <c r="H26" s="148">
        <v>14.463</v>
      </c>
      <c r="I26" s="149">
        <v>17</v>
      </c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>
        <v>15</v>
      </c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>
        <v>212</v>
      </c>
      <c r="D29" s="30">
        <v>185</v>
      </c>
      <c r="E29" s="30">
        <v>185</v>
      </c>
      <c r="F29" s="31"/>
      <c r="G29" s="31"/>
      <c r="H29" s="147">
        <v>4.69</v>
      </c>
      <c r="I29" s="147">
        <v>3.824</v>
      </c>
      <c r="J29" s="147"/>
      <c r="K29" s="32"/>
    </row>
    <row r="30" spans="1:11" s="33" customFormat="1" ht="11.25" customHeight="1">
      <c r="A30" s="35" t="s">
        <v>22</v>
      </c>
      <c r="B30" s="29"/>
      <c r="C30" s="30">
        <v>69</v>
      </c>
      <c r="D30" s="30">
        <v>73</v>
      </c>
      <c r="E30" s="30">
        <v>70</v>
      </c>
      <c r="F30" s="31"/>
      <c r="G30" s="31"/>
      <c r="H30" s="147">
        <v>2.205</v>
      </c>
      <c r="I30" s="147">
        <v>2.45</v>
      </c>
      <c r="J30" s="147"/>
      <c r="K30" s="32"/>
    </row>
    <row r="31" spans="1:11" s="42" customFormat="1" ht="11.25" customHeight="1">
      <c r="A31" s="43" t="s">
        <v>23</v>
      </c>
      <c r="B31" s="37"/>
      <c r="C31" s="38">
        <v>281</v>
      </c>
      <c r="D31" s="38">
        <v>258</v>
      </c>
      <c r="E31" s="38">
        <v>270</v>
      </c>
      <c r="F31" s="39">
        <v>104.65116279069767</v>
      </c>
      <c r="G31" s="40"/>
      <c r="H31" s="148">
        <v>6.8950000000000005</v>
      </c>
      <c r="I31" s="149">
        <v>6.274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35</v>
      </c>
      <c r="D33" s="30">
        <v>35</v>
      </c>
      <c r="E33" s="30">
        <v>20</v>
      </c>
      <c r="F33" s="31"/>
      <c r="G33" s="31"/>
      <c r="H33" s="147">
        <v>0.97</v>
      </c>
      <c r="I33" s="147">
        <v>0.95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16</v>
      </c>
      <c r="D34" s="30">
        <v>16</v>
      </c>
      <c r="E34" s="30">
        <v>8</v>
      </c>
      <c r="F34" s="31"/>
      <c r="G34" s="31"/>
      <c r="H34" s="147">
        <v>0.252</v>
      </c>
      <c r="I34" s="147">
        <v>0.25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12</v>
      </c>
      <c r="D35" s="30">
        <v>10</v>
      </c>
      <c r="E35" s="30">
        <v>10</v>
      </c>
      <c r="F35" s="31"/>
      <c r="G35" s="31"/>
      <c r="H35" s="147">
        <v>0.243</v>
      </c>
      <c r="I35" s="147">
        <v>0.19</v>
      </c>
      <c r="J35" s="147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/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38">
        <v>63</v>
      </c>
      <c r="D37" s="38">
        <v>61</v>
      </c>
      <c r="E37" s="38">
        <v>38</v>
      </c>
      <c r="F37" s="39">
        <v>62.295081967213115</v>
      </c>
      <c r="G37" s="40"/>
      <c r="H37" s="148">
        <v>1.4649999999999999</v>
      </c>
      <c r="I37" s="149">
        <v>1.39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275</v>
      </c>
      <c r="D39" s="38">
        <v>275</v>
      </c>
      <c r="E39" s="38">
        <v>250</v>
      </c>
      <c r="F39" s="39">
        <v>90.9090909090909</v>
      </c>
      <c r="G39" s="40"/>
      <c r="H39" s="148">
        <v>8.015</v>
      </c>
      <c r="I39" s="149">
        <v>8</v>
      </c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1117</v>
      </c>
      <c r="D41" s="30">
        <v>950</v>
      </c>
      <c r="E41" s="30">
        <v>1054</v>
      </c>
      <c r="F41" s="31"/>
      <c r="G41" s="31"/>
      <c r="H41" s="147">
        <v>57.316</v>
      </c>
      <c r="I41" s="147">
        <v>49.422</v>
      </c>
      <c r="J41" s="147"/>
      <c r="K41" s="32"/>
    </row>
    <row r="42" spans="1:11" s="33" customFormat="1" ht="11.25" customHeight="1">
      <c r="A42" s="35" t="s">
        <v>31</v>
      </c>
      <c r="B42" s="29"/>
      <c r="C42" s="30">
        <v>1594</v>
      </c>
      <c r="D42" s="30">
        <v>1624</v>
      </c>
      <c r="E42" s="30">
        <v>1613</v>
      </c>
      <c r="F42" s="31"/>
      <c r="G42" s="31"/>
      <c r="H42" s="147">
        <v>61.177</v>
      </c>
      <c r="I42" s="147">
        <v>72.93</v>
      </c>
      <c r="J42" s="147"/>
      <c r="K42" s="32"/>
    </row>
    <row r="43" spans="1:11" s="33" customFormat="1" ht="11.25" customHeight="1">
      <c r="A43" s="35" t="s">
        <v>32</v>
      </c>
      <c r="B43" s="29"/>
      <c r="C43" s="30">
        <v>1435</v>
      </c>
      <c r="D43" s="30">
        <v>1479</v>
      </c>
      <c r="E43" s="30">
        <v>1470</v>
      </c>
      <c r="F43" s="31"/>
      <c r="G43" s="31"/>
      <c r="H43" s="147">
        <v>57.4</v>
      </c>
      <c r="I43" s="147">
        <v>69.513</v>
      </c>
      <c r="J43" s="147"/>
      <c r="K43" s="32"/>
    </row>
    <row r="44" spans="1:11" s="33" customFormat="1" ht="11.25" customHeight="1">
      <c r="A44" s="35" t="s">
        <v>33</v>
      </c>
      <c r="B44" s="29"/>
      <c r="C44" s="30">
        <v>836</v>
      </c>
      <c r="D44" s="30">
        <v>868</v>
      </c>
      <c r="E44" s="30">
        <v>850</v>
      </c>
      <c r="F44" s="31"/>
      <c r="G44" s="31"/>
      <c r="H44" s="147">
        <v>27.328</v>
      </c>
      <c r="I44" s="147">
        <v>35.992</v>
      </c>
      <c r="J44" s="147"/>
      <c r="K44" s="32"/>
    </row>
    <row r="45" spans="1:11" s="33" customFormat="1" ht="11.25" customHeight="1">
      <c r="A45" s="35" t="s">
        <v>34</v>
      </c>
      <c r="B45" s="29"/>
      <c r="C45" s="30">
        <v>2501</v>
      </c>
      <c r="D45" s="30">
        <v>2843</v>
      </c>
      <c r="E45" s="30">
        <v>3000</v>
      </c>
      <c r="F45" s="31"/>
      <c r="G45" s="31"/>
      <c r="H45" s="147">
        <v>112.545</v>
      </c>
      <c r="I45" s="147">
        <v>149.258</v>
      </c>
      <c r="J45" s="147"/>
      <c r="K45" s="32"/>
    </row>
    <row r="46" spans="1:11" s="33" customFormat="1" ht="11.25" customHeight="1">
      <c r="A46" s="35" t="s">
        <v>35</v>
      </c>
      <c r="B46" s="29"/>
      <c r="C46" s="30">
        <v>1684</v>
      </c>
      <c r="D46" s="30">
        <v>1667</v>
      </c>
      <c r="E46" s="30">
        <v>1667</v>
      </c>
      <c r="F46" s="31"/>
      <c r="G46" s="31"/>
      <c r="H46" s="147">
        <v>67.36</v>
      </c>
      <c r="I46" s="147">
        <v>83.35</v>
      </c>
      <c r="J46" s="147"/>
      <c r="K46" s="32"/>
    </row>
    <row r="47" spans="1:11" s="33" customFormat="1" ht="11.25" customHeight="1">
      <c r="A47" s="35" t="s">
        <v>36</v>
      </c>
      <c r="B47" s="29"/>
      <c r="C47" s="30">
        <v>477</v>
      </c>
      <c r="D47" s="30">
        <v>437</v>
      </c>
      <c r="E47" s="30">
        <v>450</v>
      </c>
      <c r="F47" s="31"/>
      <c r="G47" s="31"/>
      <c r="H47" s="147">
        <v>19.08</v>
      </c>
      <c r="I47" s="147">
        <v>20.976</v>
      </c>
      <c r="J47" s="147"/>
      <c r="K47" s="32"/>
    </row>
    <row r="48" spans="1:11" s="33" customFormat="1" ht="11.25" customHeight="1">
      <c r="A48" s="35" t="s">
        <v>37</v>
      </c>
      <c r="B48" s="29"/>
      <c r="C48" s="30">
        <v>2540</v>
      </c>
      <c r="D48" s="30">
        <v>2644</v>
      </c>
      <c r="E48" s="30">
        <v>2700</v>
      </c>
      <c r="F48" s="31"/>
      <c r="G48" s="31"/>
      <c r="H48" s="147">
        <v>114.3</v>
      </c>
      <c r="I48" s="147">
        <v>132.2</v>
      </c>
      <c r="J48" s="147"/>
      <c r="K48" s="32"/>
    </row>
    <row r="49" spans="1:11" s="33" customFormat="1" ht="11.25" customHeight="1">
      <c r="A49" s="35" t="s">
        <v>38</v>
      </c>
      <c r="B49" s="29"/>
      <c r="C49" s="30">
        <v>572</v>
      </c>
      <c r="D49" s="30">
        <v>575</v>
      </c>
      <c r="E49" s="30">
        <v>575</v>
      </c>
      <c r="F49" s="31"/>
      <c r="G49" s="31"/>
      <c r="H49" s="147">
        <v>27.456</v>
      </c>
      <c r="I49" s="147">
        <v>31.05</v>
      </c>
      <c r="J49" s="147"/>
      <c r="K49" s="32"/>
    </row>
    <row r="50" spans="1:11" s="42" customFormat="1" ht="11.25" customHeight="1">
      <c r="A50" s="43" t="s">
        <v>39</v>
      </c>
      <c r="B50" s="37"/>
      <c r="C50" s="38">
        <v>12756</v>
      </c>
      <c r="D50" s="38">
        <v>13087</v>
      </c>
      <c r="E50" s="38">
        <v>13379</v>
      </c>
      <c r="F50" s="39">
        <v>102.23122182318332</v>
      </c>
      <c r="G50" s="40"/>
      <c r="H50" s="148">
        <v>543.962</v>
      </c>
      <c r="I50" s="149">
        <v>644.691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79</v>
      </c>
      <c r="D52" s="38">
        <v>79</v>
      </c>
      <c r="E52" s="38">
        <v>79</v>
      </c>
      <c r="F52" s="39">
        <v>100</v>
      </c>
      <c r="G52" s="40"/>
      <c r="H52" s="148">
        <v>2.945</v>
      </c>
      <c r="I52" s="149">
        <v>2.945</v>
      </c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358</v>
      </c>
      <c r="D54" s="30">
        <v>410</v>
      </c>
      <c r="E54" s="30">
        <v>400</v>
      </c>
      <c r="F54" s="31"/>
      <c r="G54" s="31"/>
      <c r="H54" s="147">
        <v>11.098</v>
      </c>
      <c r="I54" s="147">
        <v>12.3</v>
      </c>
      <c r="J54" s="147"/>
      <c r="K54" s="32"/>
    </row>
    <row r="55" spans="1:11" s="33" customFormat="1" ht="11.25" customHeight="1">
      <c r="A55" s="35" t="s">
        <v>42</v>
      </c>
      <c r="B55" s="29"/>
      <c r="C55" s="30">
        <v>225</v>
      </c>
      <c r="D55" s="30">
        <v>172</v>
      </c>
      <c r="E55" s="30">
        <v>175</v>
      </c>
      <c r="F55" s="31"/>
      <c r="G55" s="31"/>
      <c r="H55" s="147">
        <v>6.75</v>
      </c>
      <c r="I55" s="147">
        <v>5.16</v>
      </c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102</v>
      </c>
      <c r="D58" s="30">
        <v>78</v>
      </c>
      <c r="E58" s="30">
        <v>88</v>
      </c>
      <c r="F58" s="31"/>
      <c r="G58" s="31"/>
      <c r="H58" s="147">
        <v>3.876</v>
      </c>
      <c r="I58" s="147">
        <v>2.73</v>
      </c>
      <c r="J58" s="147"/>
      <c r="K58" s="32"/>
    </row>
    <row r="59" spans="1:11" s="42" customFormat="1" ht="11.25" customHeight="1">
      <c r="A59" s="36" t="s">
        <v>46</v>
      </c>
      <c r="B59" s="37"/>
      <c r="C59" s="38">
        <v>685</v>
      </c>
      <c r="D59" s="38">
        <v>660</v>
      </c>
      <c r="E59" s="38">
        <v>663</v>
      </c>
      <c r="F59" s="39">
        <v>100.45454545454545</v>
      </c>
      <c r="G59" s="40"/>
      <c r="H59" s="148">
        <v>21.724</v>
      </c>
      <c r="I59" s="149">
        <v>20.19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201</v>
      </c>
      <c r="D61" s="30">
        <v>170</v>
      </c>
      <c r="E61" s="30">
        <v>200</v>
      </c>
      <c r="F61" s="31"/>
      <c r="G61" s="31"/>
      <c r="H61" s="147">
        <v>5.025</v>
      </c>
      <c r="I61" s="147">
        <v>4.25</v>
      </c>
      <c r="J61" s="147"/>
      <c r="K61" s="32"/>
    </row>
    <row r="62" spans="1:11" s="33" customFormat="1" ht="11.25" customHeight="1">
      <c r="A62" s="35" t="s">
        <v>48</v>
      </c>
      <c r="B62" s="29"/>
      <c r="C62" s="30">
        <v>107</v>
      </c>
      <c r="D62" s="30">
        <v>107</v>
      </c>
      <c r="E62" s="30">
        <v>107</v>
      </c>
      <c r="F62" s="31"/>
      <c r="G62" s="31"/>
      <c r="H62" s="147">
        <v>1.31</v>
      </c>
      <c r="I62" s="147">
        <v>1.524</v>
      </c>
      <c r="J62" s="147"/>
      <c r="K62" s="32"/>
    </row>
    <row r="63" spans="1:11" s="33" customFormat="1" ht="11.25" customHeight="1">
      <c r="A63" s="35" t="s">
        <v>49</v>
      </c>
      <c r="B63" s="29"/>
      <c r="C63" s="30">
        <v>78</v>
      </c>
      <c r="D63" s="30">
        <v>78</v>
      </c>
      <c r="E63" s="30">
        <v>111</v>
      </c>
      <c r="F63" s="31"/>
      <c r="G63" s="31"/>
      <c r="H63" s="147">
        <v>1.482</v>
      </c>
      <c r="I63" s="147">
        <v>1.482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386</v>
      </c>
      <c r="D64" s="38">
        <v>355</v>
      </c>
      <c r="E64" s="38">
        <v>418</v>
      </c>
      <c r="F64" s="39">
        <v>117.74647887323944</v>
      </c>
      <c r="G64" s="40"/>
      <c r="H64" s="148">
        <v>7.817000000000001</v>
      </c>
      <c r="I64" s="149">
        <v>7.256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305</v>
      </c>
      <c r="D66" s="38">
        <v>325</v>
      </c>
      <c r="E66" s="38">
        <v>290</v>
      </c>
      <c r="F66" s="39">
        <v>89.23076923076923</v>
      </c>
      <c r="G66" s="40"/>
      <c r="H66" s="148">
        <v>11.255</v>
      </c>
      <c r="I66" s="149">
        <v>16.245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108</v>
      </c>
      <c r="D72" s="30">
        <v>109</v>
      </c>
      <c r="E72" s="30">
        <v>109</v>
      </c>
      <c r="F72" s="31"/>
      <c r="G72" s="31"/>
      <c r="H72" s="147">
        <v>2.556</v>
      </c>
      <c r="I72" s="147">
        <v>2.536</v>
      </c>
      <c r="J72" s="147"/>
      <c r="K72" s="32"/>
    </row>
    <row r="73" spans="1:11" s="33" customFormat="1" ht="11.25" customHeight="1">
      <c r="A73" s="35" t="s">
        <v>56</v>
      </c>
      <c r="B73" s="29"/>
      <c r="C73" s="30">
        <v>300</v>
      </c>
      <c r="D73" s="30">
        <v>300</v>
      </c>
      <c r="E73" s="30">
        <v>305</v>
      </c>
      <c r="F73" s="31"/>
      <c r="G73" s="31"/>
      <c r="H73" s="147">
        <v>5.856</v>
      </c>
      <c r="I73" s="147">
        <v>5.856</v>
      </c>
      <c r="J73" s="147"/>
      <c r="K73" s="32"/>
    </row>
    <row r="74" spans="1:11" s="33" customFormat="1" ht="11.25" customHeight="1">
      <c r="A74" s="35" t="s">
        <v>57</v>
      </c>
      <c r="B74" s="29"/>
      <c r="C74" s="30">
        <v>74</v>
      </c>
      <c r="D74" s="30">
        <v>60</v>
      </c>
      <c r="E74" s="30">
        <v>60</v>
      </c>
      <c r="F74" s="31"/>
      <c r="G74" s="31"/>
      <c r="H74" s="147">
        <v>2.59</v>
      </c>
      <c r="I74" s="147">
        <v>1.866</v>
      </c>
      <c r="J74" s="147"/>
      <c r="K74" s="32"/>
    </row>
    <row r="75" spans="1:11" s="33" customFormat="1" ht="11.25" customHeight="1">
      <c r="A75" s="35" t="s">
        <v>58</v>
      </c>
      <c r="B75" s="29"/>
      <c r="C75" s="30">
        <v>27</v>
      </c>
      <c r="D75" s="30">
        <v>27</v>
      </c>
      <c r="E75" s="30">
        <v>25</v>
      </c>
      <c r="F75" s="31"/>
      <c r="G75" s="31"/>
      <c r="H75" s="147">
        <v>0.72</v>
      </c>
      <c r="I75" s="147">
        <v>0.72</v>
      </c>
      <c r="J75" s="147"/>
      <c r="K75" s="32"/>
    </row>
    <row r="76" spans="1:11" s="33" customFormat="1" ht="11.25" customHeight="1">
      <c r="A76" s="35" t="s">
        <v>59</v>
      </c>
      <c r="B76" s="29"/>
      <c r="C76" s="30">
        <v>71</v>
      </c>
      <c r="D76" s="30">
        <v>70</v>
      </c>
      <c r="E76" s="30">
        <v>70</v>
      </c>
      <c r="F76" s="31"/>
      <c r="G76" s="31"/>
      <c r="H76" s="147">
        <v>1.061</v>
      </c>
      <c r="I76" s="147">
        <v>2</v>
      </c>
      <c r="J76" s="147"/>
      <c r="K76" s="32"/>
    </row>
    <row r="77" spans="1:11" s="33" customFormat="1" ht="11.25" customHeight="1">
      <c r="A77" s="35" t="s">
        <v>60</v>
      </c>
      <c r="B77" s="29"/>
      <c r="C77" s="30">
        <v>17</v>
      </c>
      <c r="D77" s="30">
        <v>12</v>
      </c>
      <c r="E77" s="30">
        <v>21</v>
      </c>
      <c r="F77" s="31"/>
      <c r="G77" s="31"/>
      <c r="H77" s="147">
        <v>0.366</v>
      </c>
      <c r="I77" s="147">
        <v>0.264</v>
      </c>
      <c r="J77" s="147"/>
      <c r="K77" s="32"/>
    </row>
    <row r="78" spans="1:11" s="33" customFormat="1" ht="11.25" customHeight="1">
      <c r="A78" s="35" t="s">
        <v>61</v>
      </c>
      <c r="B78" s="29"/>
      <c r="C78" s="30">
        <v>255</v>
      </c>
      <c r="D78" s="30">
        <v>200</v>
      </c>
      <c r="E78" s="30">
        <v>200</v>
      </c>
      <c r="F78" s="31"/>
      <c r="G78" s="31"/>
      <c r="H78" s="147">
        <v>5.115</v>
      </c>
      <c r="I78" s="147">
        <v>5</v>
      </c>
      <c r="J78" s="147"/>
      <c r="K78" s="32"/>
    </row>
    <row r="79" spans="1:11" s="33" customFormat="1" ht="11.25" customHeight="1">
      <c r="A79" s="35" t="s">
        <v>62</v>
      </c>
      <c r="B79" s="29"/>
      <c r="C79" s="30">
        <v>360</v>
      </c>
      <c r="D79" s="30">
        <v>300</v>
      </c>
      <c r="E79" s="30">
        <v>300</v>
      </c>
      <c r="F79" s="31"/>
      <c r="G79" s="31"/>
      <c r="H79" s="147">
        <v>5.4</v>
      </c>
      <c r="I79" s="147">
        <v>9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1212</v>
      </c>
      <c r="D80" s="38">
        <v>1078</v>
      </c>
      <c r="E80" s="38">
        <v>1090</v>
      </c>
      <c r="F80" s="39">
        <v>101.11317254174396</v>
      </c>
      <c r="G80" s="40"/>
      <c r="H80" s="148">
        <v>23.664</v>
      </c>
      <c r="I80" s="149">
        <v>27.241999999999997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243</v>
      </c>
      <c r="D82" s="30">
        <v>243</v>
      </c>
      <c r="E82" s="30">
        <v>176</v>
      </c>
      <c r="F82" s="31"/>
      <c r="G82" s="31"/>
      <c r="H82" s="147">
        <v>4.82</v>
      </c>
      <c r="I82" s="147">
        <v>4.82</v>
      </c>
      <c r="J82" s="147"/>
      <c r="K82" s="32"/>
    </row>
    <row r="83" spans="1:11" s="33" customFormat="1" ht="11.25" customHeight="1">
      <c r="A83" s="35" t="s">
        <v>65</v>
      </c>
      <c r="B83" s="29"/>
      <c r="C83" s="30">
        <v>470</v>
      </c>
      <c r="D83" s="30">
        <v>470</v>
      </c>
      <c r="E83" s="30">
        <v>440</v>
      </c>
      <c r="F83" s="31"/>
      <c r="G83" s="31"/>
      <c r="H83" s="147">
        <v>8.528</v>
      </c>
      <c r="I83" s="147">
        <v>7</v>
      </c>
      <c r="J83" s="147"/>
      <c r="K83" s="32"/>
    </row>
    <row r="84" spans="1:11" s="42" customFormat="1" ht="11.25" customHeight="1">
      <c r="A84" s="36" t="s">
        <v>66</v>
      </c>
      <c r="B84" s="37"/>
      <c r="C84" s="38">
        <v>713</v>
      </c>
      <c r="D84" s="38">
        <v>713</v>
      </c>
      <c r="E84" s="38">
        <v>616</v>
      </c>
      <c r="F84" s="39">
        <v>86.39551192145862</v>
      </c>
      <c r="G84" s="40"/>
      <c r="H84" s="148">
        <v>13.348</v>
      </c>
      <c r="I84" s="149">
        <v>11.82</v>
      </c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19556</v>
      </c>
      <c r="D87" s="53">
        <v>19544</v>
      </c>
      <c r="E87" s="53">
        <v>19778</v>
      </c>
      <c r="F87" s="54">
        <f>IF(D87&gt;0,100*E87/D87,0)</f>
        <v>101.19729840360213</v>
      </c>
      <c r="G87" s="40"/>
      <c r="H87" s="152">
        <v>723.871</v>
      </c>
      <c r="I87" s="153">
        <v>817.1000000000001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2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="91" zoomScaleSheetLayoutView="91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307</v>
      </c>
      <c r="D7" s="21" t="s">
        <v>6</v>
      </c>
      <c r="E7" s="21">
        <v>3</v>
      </c>
      <c r="F7" s="22" t="str">
        <f>CONCATENATE(D6,"=100")</f>
        <v>2019=100</v>
      </c>
      <c r="G7" s="23"/>
      <c r="H7" s="20" t="s">
        <v>307</v>
      </c>
      <c r="I7" s="21" t="s">
        <v>6</v>
      </c>
      <c r="J7" s="21">
        <v>5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/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/>
      <c r="I31" s="149"/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/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/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/>
      <c r="I37" s="149"/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/>
      <c r="I50" s="149"/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/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/>
      <c r="I59" s="149"/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/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/>
      <c r="I64" s="149"/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>
        <v>1</v>
      </c>
      <c r="E66" s="38">
        <v>1</v>
      </c>
      <c r="F66" s="39">
        <v>100</v>
      </c>
      <c r="G66" s="40"/>
      <c r="H66" s="148"/>
      <c r="I66" s="149">
        <v>0.02</v>
      </c>
      <c r="J66" s="149">
        <v>0.01</v>
      </c>
      <c r="K66" s="41">
        <v>50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>
        <v>2162</v>
      </c>
      <c r="D73" s="30">
        <v>2451</v>
      </c>
      <c r="E73" s="30">
        <v>2335</v>
      </c>
      <c r="F73" s="31"/>
      <c r="G73" s="31"/>
      <c r="H73" s="147">
        <v>186.801</v>
      </c>
      <c r="I73" s="147">
        <v>211.711</v>
      </c>
      <c r="J73" s="147">
        <v>201.691</v>
      </c>
      <c r="K73" s="32"/>
    </row>
    <row r="74" spans="1:11" s="33" customFormat="1" ht="11.25" customHeight="1">
      <c r="A74" s="35" t="s">
        <v>57</v>
      </c>
      <c r="B74" s="29"/>
      <c r="C74" s="30">
        <v>3</v>
      </c>
      <c r="D74" s="30">
        <v>20</v>
      </c>
      <c r="E74" s="30">
        <v>25</v>
      </c>
      <c r="F74" s="31"/>
      <c r="G74" s="31"/>
      <c r="H74" s="147">
        <v>0.18</v>
      </c>
      <c r="I74" s="147">
        <v>1.2</v>
      </c>
      <c r="J74" s="147">
        <v>1.5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/>
      <c r="I75" s="147"/>
      <c r="J75" s="147"/>
      <c r="K75" s="32"/>
    </row>
    <row r="76" spans="1:11" s="33" customFormat="1" ht="11.25" customHeight="1">
      <c r="A76" s="35" t="s">
        <v>59</v>
      </c>
      <c r="B76" s="29"/>
      <c r="C76" s="30">
        <v>1</v>
      </c>
      <c r="D76" s="30"/>
      <c r="E76" s="30"/>
      <c r="F76" s="31"/>
      <c r="G76" s="31"/>
      <c r="H76" s="147">
        <v>0.09</v>
      </c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/>
      <c r="I77" s="147"/>
      <c r="J77" s="147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/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>
        <v>5470</v>
      </c>
      <c r="D79" s="30">
        <v>4055</v>
      </c>
      <c r="E79" s="30">
        <v>6000</v>
      </c>
      <c r="F79" s="31"/>
      <c r="G79" s="31"/>
      <c r="H79" s="147">
        <v>512.27</v>
      </c>
      <c r="I79" s="147">
        <v>332.51</v>
      </c>
      <c r="J79" s="147">
        <v>588</v>
      </c>
      <c r="K79" s="32"/>
    </row>
    <row r="80" spans="1:11" s="42" customFormat="1" ht="11.25" customHeight="1">
      <c r="A80" s="43" t="s">
        <v>63</v>
      </c>
      <c r="B80" s="37"/>
      <c r="C80" s="38">
        <v>7636</v>
      </c>
      <c r="D80" s="38">
        <v>6526</v>
      </c>
      <c r="E80" s="38">
        <v>8360</v>
      </c>
      <c r="F80" s="39">
        <v>128.10297272448668</v>
      </c>
      <c r="G80" s="40"/>
      <c r="H80" s="148">
        <v>699.341</v>
      </c>
      <c r="I80" s="149">
        <v>545.421</v>
      </c>
      <c r="J80" s="149">
        <v>791.191</v>
      </c>
      <c r="K80" s="41">
        <v>145.0606045605138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7636</v>
      </c>
      <c r="D87" s="53">
        <v>6527</v>
      </c>
      <c r="E87" s="53">
        <v>8361</v>
      </c>
      <c r="F87" s="54">
        <f>IF(D87&gt;0,100*E87/D87,0)</f>
        <v>128.098667075226</v>
      </c>
      <c r="G87" s="40"/>
      <c r="H87" s="152">
        <v>699.341</v>
      </c>
      <c r="I87" s="153">
        <v>545.441</v>
      </c>
      <c r="J87" s="153">
        <v>791.201</v>
      </c>
      <c r="K87" s="54">
        <f>IF(I87&gt;0,100*J87/I87,0)</f>
        <v>145.05711891845314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2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307</v>
      </c>
      <c r="D7" s="21" t="s">
        <v>6</v>
      </c>
      <c r="E7" s="21">
        <v>5</v>
      </c>
      <c r="F7" s="22" t="str">
        <f>CONCATENATE(D6,"=100")</f>
        <v>2019=100</v>
      </c>
      <c r="G7" s="23"/>
      <c r="H7" s="20" t="s">
        <v>307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/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/>
      <c r="I31" s="149"/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/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/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/>
      <c r="I37" s="149"/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/>
      <c r="I50" s="149"/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/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/>
      <c r="I59" s="149"/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/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/>
      <c r="I64" s="149"/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50</v>
      </c>
      <c r="D66" s="38">
        <v>40</v>
      </c>
      <c r="E66" s="38">
        <v>50</v>
      </c>
      <c r="F66" s="39">
        <v>125</v>
      </c>
      <c r="G66" s="40"/>
      <c r="H66" s="148">
        <v>0.105</v>
      </c>
      <c r="I66" s="149">
        <v>0.088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>
        <v>13775</v>
      </c>
      <c r="D73" s="30">
        <v>14264</v>
      </c>
      <c r="E73" s="30">
        <v>14235</v>
      </c>
      <c r="F73" s="31"/>
      <c r="G73" s="31"/>
      <c r="H73" s="147">
        <v>35.664</v>
      </c>
      <c r="I73" s="147">
        <v>42.246</v>
      </c>
      <c r="J73" s="147"/>
      <c r="K73" s="32"/>
    </row>
    <row r="74" spans="1:11" s="33" customFormat="1" ht="11.25" customHeight="1">
      <c r="A74" s="35" t="s">
        <v>57</v>
      </c>
      <c r="B74" s="29"/>
      <c r="C74" s="30">
        <v>4652</v>
      </c>
      <c r="D74" s="30">
        <v>4577</v>
      </c>
      <c r="E74" s="30">
        <v>4600</v>
      </c>
      <c r="F74" s="31"/>
      <c r="G74" s="31"/>
      <c r="H74" s="147">
        <v>15.352</v>
      </c>
      <c r="I74" s="147">
        <v>14.323</v>
      </c>
      <c r="J74" s="147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/>
      <c r="I75" s="147"/>
      <c r="J75" s="147"/>
      <c r="K75" s="32"/>
    </row>
    <row r="76" spans="1:11" s="33" customFormat="1" ht="11.25" customHeight="1">
      <c r="A76" s="35" t="s">
        <v>59</v>
      </c>
      <c r="B76" s="29"/>
      <c r="C76" s="30">
        <v>393</v>
      </c>
      <c r="D76" s="30">
        <v>439</v>
      </c>
      <c r="E76" s="30">
        <v>390</v>
      </c>
      <c r="F76" s="31"/>
      <c r="G76" s="31"/>
      <c r="H76" s="147">
        <v>0.792</v>
      </c>
      <c r="I76" s="147">
        <v>0.904</v>
      </c>
      <c r="J76" s="147"/>
      <c r="K76" s="32"/>
    </row>
    <row r="77" spans="1:11" s="33" customFormat="1" ht="11.25" customHeight="1">
      <c r="A77" s="35" t="s">
        <v>60</v>
      </c>
      <c r="B77" s="29"/>
      <c r="C77" s="30">
        <v>4592</v>
      </c>
      <c r="D77" s="30">
        <v>4704</v>
      </c>
      <c r="E77" s="30">
        <v>4704</v>
      </c>
      <c r="F77" s="31"/>
      <c r="G77" s="31"/>
      <c r="H77" s="147">
        <v>13.689</v>
      </c>
      <c r="I77" s="147">
        <v>14.536</v>
      </c>
      <c r="J77" s="147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/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>
        <v>41659</v>
      </c>
      <c r="D79" s="30">
        <v>41930</v>
      </c>
      <c r="E79" s="30">
        <v>41930</v>
      </c>
      <c r="F79" s="31"/>
      <c r="G79" s="31"/>
      <c r="H79" s="147">
        <v>128.86</v>
      </c>
      <c r="I79" s="147">
        <v>137.325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65071</v>
      </c>
      <c r="D80" s="38">
        <v>65914</v>
      </c>
      <c r="E80" s="38">
        <v>65859</v>
      </c>
      <c r="F80" s="39">
        <v>99.91655793913282</v>
      </c>
      <c r="G80" s="40"/>
      <c r="H80" s="148">
        <v>194.35700000000003</v>
      </c>
      <c r="I80" s="149">
        <v>209.334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65121</v>
      </c>
      <c r="D87" s="53">
        <v>65954</v>
      </c>
      <c r="E87" s="53">
        <v>65909</v>
      </c>
      <c r="F87" s="54">
        <f>IF(D87&gt;0,100*E87/D87,0)</f>
        <v>99.93177062801347</v>
      </c>
      <c r="G87" s="40"/>
      <c r="H87" s="152">
        <v>194.46200000000002</v>
      </c>
      <c r="I87" s="153">
        <v>209.422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2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="91" zoomScaleSheetLayoutView="91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307</v>
      </c>
      <c r="D7" s="21" t="s">
        <v>6</v>
      </c>
      <c r="E7" s="21">
        <v>5</v>
      </c>
      <c r="F7" s="22" t="str">
        <f>CONCATENATE(D6,"=100")</f>
        <v>2019=100</v>
      </c>
      <c r="G7" s="23"/>
      <c r="H7" s="20" t="s">
        <v>307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33</v>
      </c>
      <c r="D17" s="38">
        <v>33</v>
      </c>
      <c r="E17" s="38">
        <v>33</v>
      </c>
      <c r="F17" s="39">
        <v>100</v>
      </c>
      <c r="G17" s="40"/>
      <c r="H17" s="148">
        <v>0.039</v>
      </c>
      <c r="I17" s="149">
        <v>0.031</v>
      </c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2660</v>
      </c>
      <c r="D19" s="30">
        <v>2110</v>
      </c>
      <c r="E19" s="30">
        <v>2110</v>
      </c>
      <c r="F19" s="31"/>
      <c r="G19" s="31"/>
      <c r="H19" s="147">
        <v>7.204</v>
      </c>
      <c r="I19" s="147">
        <v>4.22</v>
      </c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2660</v>
      </c>
      <c r="D22" s="38">
        <v>2110</v>
      </c>
      <c r="E22" s="38">
        <v>2110</v>
      </c>
      <c r="F22" s="39">
        <v>100</v>
      </c>
      <c r="G22" s="40"/>
      <c r="H22" s="148">
        <v>7.204</v>
      </c>
      <c r="I22" s="149">
        <v>4.22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4077</v>
      </c>
      <c r="D24" s="38">
        <v>4314</v>
      </c>
      <c r="E24" s="38">
        <v>4261</v>
      </c>
      <c r="F24" s="39">
        <v>98.7714418173389</v>
      </c>
      <c r="G24" s="40"/>
      <c r="H24" s="148">
        <v>7.574</v>
      </c>
      <c r="I24" s="149">
        <v>8.217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711</v>
      </c>
      <c r="D26" s="38">
        <v>960</v>
      </c>
      <c r="E26" s="38">
        <v>1100</v>
      </c>
      <c r="F26" s="39">
        <v>114.58333333333333</v>
      </c>
      <c r="G26" s="40"/>
      <c r="H26" s="148">
        <v>1.225</v>
      </c>
      <c r="I26" s="149">
        <v>2.25</v>
      </c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4903</v>
      </c>
      <c r="D28" s="30">
        <v>2583</v>
      </c>
      <c r="E28" s="30">
        <v>2600</v>
      </c>
      <c r="F28" s="31"/>
      <c r="G28" s="31"/>
      <c r="H28" s="147">
        <v>10.576</v>
      </c>
      <c r="I28" s="147">
        <v>5.953</v>
      </c>
      <c r="J28" s="147"/>
      <c r="K28" s="32"/>
    </row>
    <row r="29" spans="1:11" s="33" customFormat="1" ht="11.25" customHeight="1">
      <c r="A29" s="35" t="s">
        <v>21</v>
      </c>
      <c r="B29" s="29"/>
      <c r="C29" s="30">
        <v>5184</v>
      </c>
      <c r="D29" s="30">
        <v>4238</v>
      </c>
      <c r="E29" s="30">
        <v>4238</v>
      </c>
      <c r="F29" s="31"/>
      <c r="G29" s="31"/>
      <c r="H29" s="147">
        <v>5.213</v>
      </c>
      <c r="I29" s="147">
        <v>3.798</v>
      </c>
      <c r="J29" s="147"/>
      <c r="K29" s="32"/>
    </row>
    <row r="30" spans="1:11" s="33" customFormat="1" ht="11.25" customHeight="1">
      <c r="A30" s="35" t="s">
        <v>22</v>
      </c>
      <c r="B30" s="29"/>
      <c r="C30" s="30">
        <v>8384</v>
      </c>
      <c r="D30" s="30">
        <v>7779</v>
      </c>
      <c r="E30" s="30">
        <v>8100</v>
      </c>
      <c r="F30" s="31"/>
      <c r="G30" s="31"/>
      <c r="H30" s="147">
        <v>12.44</v>
      </c>
      <c r="I30" s="147">
        <v>11.339</v>
      </c>
      <c r="J30" s="147"/>
      <c r="K30" s="32"/>
    </row>
    <row r="31" spans="1:11" s="42" customFormat="1" ht="11.25" customHeight="1">
      <c r="A31" s="43" t="s">
        <v>23</v>
      </c>
      <c r="B31" s="37"/>
      <c r="C31" s="38">
        <v>18471</v>
      </c>
      <c r="D31" s="38">
        <v>14600</v>
      </c>
      <c r="E31" s="38">
        <v>14938</v>
      </c>
      <c r="F31" s="39">
        <v>102.31506849315069</v>
      </c>
      <c r="G31" s="40"/>
      <c r="H31" s="148">
        <v>28.229</v>
      </c>
      <c r="I31" s="149">
        <v>21.090000000000003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76</v>
      </c>
      <c r="D33" s="30">
        <v>127</v>
      </c>
      <c r="E33" s="30">
        <v>130</v>
      </c>
      <c r="F33" s="31"/>
      <c r="G33" s="31"/>
      <c r="H33" s="147">
        <v>0.179</v>
      </c>
      <c r="I33" s="147">
        <v>0.25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1467</v>
      </c>
      <c r="D34" s="30">
        <v>2500</v>
      </c>
      <c r="E34" s="30">
        <v>2100</v>
      </c>
      <c r="F34" s="31"/>
      <c r="G34" s="31"/>
      <c r="H34" s="147">
        <v>2.45</v>
      </c>
      <c r="I34" s="147">
        <v>4.15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515</v>
      </c>
      <c r="D35" s="30">
        <v>625</v>
      </c>
      <c r="E35" s="30">
        <v>600</v>
      </c>
      <c r="F35" s="31"/>
      <c r="G35" s="31"/>
      <c r="H35" s="147">
        <v>1.052</v>
      </c>
      <c r="I35" s="147">
        <v>1.3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11</v>
      </c>
      <c r="D36" s="30">
        <v>10</v>
      </c>
      <c r="E36" s="30">
        <v>5</v>
      </c>
      <c r="F36" s="31"/>
      <c r="G36" s="31"/>
      <c r="H36" s="147">
        <v>0.021</v>
      </c>
      <c r="I36" s="147">
        <v>0.021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2069</v>
      </c>
      <c r="D37" s="38">
        <v>3262</v>
      </c>
      <c r="E37" s="38">
        <v>2835</v>
      </c>
      <c r="F37" s="39">
        <v>86.9098712446352</v>
      </c>
      <c r="G37" s="40"/>
      <c r="H37" s="148">
        <v>3.702</v>
      </c>
      <c r="I37" s="149">
        <v>5.721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6</v>
      </c>
      <c r="D39" s="38">
        <v>6</v>
      </c>
      <c r="E39" s="38">
        <v>2</v>
      </c>
      <c r="F39" s="39">
        <v>33.333333333333336</v>
      </c>
      <c r="G39" s="40"/>
      <c r="H39" s="148">
        <v>0.009</v>
      </c>
      <c r="I39" s="149">
        <v>0.009</v>
      </c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5676</v>
      </c>
      <c r="D41" s="30">
        <v>5326</v>
      </c>
      <c r="E41" s="30">
        <v>5108</v>
      </c>
      <c r="F41" s="31"/>
      <c r="G41" s="31"/>
      <c r="H41" s="147">
        <v>6.145</v>
      </c>
      <c r="I41" s="147">
        <v>3.001</v>
      </c>
      <c r="J41" s="147"/>
      <c r="K41" s="32"/>
    </row>
    <row r="42" spans="1:11" s="33" customFormat="1" ht="11.25" customHeight="1">
      <c r="A42" s="35" t="s">
        <v>31</v>
      </c>
      <c r="B42" s="29"/>
      <c r="C42" s="30">
        <v>65062</v>
      </c>
      <c r="D42" s="30">
        <v>68628</v>
      </c>
      <c r="E42" s="30">
        <v>64360</v>
      </c>
      <c r="F42" s="31"/>
      <c r="G42" s="31"/>
      <c r="H42" s="147">
        <v>109.3</v>
      </c>
      <c r="I42" s="147">
        <v>92.839</v>
      </c>
      <c r="J42" s="147"/>
      <c r="K42" s="32"/>
    </row>
    <row r="43" spans="1:11" s="33" customFormat="1" ht="11.25" customHeight="1">
      <c r="A43" s="35" t="s">
        <v>32</v>
      </c>
      <c r="B43" s="29"/>
      <c r="C43" s="30">
        <v>9353</v>
      </c>
      <c r="D43" s="30">
        <v>12530</v>
      </c>
      <c r="E43" s="30">
        <v>11000</v>
      </c>
      <c r="F43" s="31"/>
      <c r="G43" s="31"/>
      <c r="H43" s="147">
        <v>21.583</v>
      </c>
      <c r="I43" s="147">
        <v>17.576</v>
      </c>
      <c r="J43" s="147"/>
      <c r="K43" s="32"/>
    </row>
    <row r="44" spans="1:11" s="33" customFormat="1" ht="11.25" customHeight="1">
      <c r="A44" s="35" t="s">
        <v>33</v>
      </c>
      <c r="B44" s="29"/>
      <c r="C44" s="30">
        <v>38285</v>
      </c>
      <c r="D44" s="30">
        <v>48701</v>
      </c>
      <c r="E44" s="30">
        <v>47000</v>
      </c>
      <c r="F44" s="31"/>
      <c r="G44" s="31"/>
      <c r="H44" s="147">
        <v>62.954</v>
      </c>
      <c r="I44" s="147">
        <v>48.312</v>
      </c>
      <c r="J44" s="147"/>
      <c r="K44" s="32"/>
    </row>
    <row r="45" spans="1:11" s="33" customFormat="1" ht="11.25" customHeight="1">
      <c r="A45" s="35" t="s">
        <v>34</v>
      </c>
      <c r="B45" s="29"/>
      <c r="C45" s="30">
        <v>16090</v>
      </c>
      <c r="D45" s="30">
        <v>16499</v>
      </c>
      <c r="E45" s="30">
        <v>16100</v>
      </c>
      <c r="F45" s="31"/>
      <c r="G45" s="31"/>
      <c r="H45" s="147">
        <v>18.583</v>
      </c>
      <c r="I45" s="147">
        <v>13.802</v>
      </c>
      <c r="J45" s="147"/>
      <c r="K45" s="32"/>
    </row>
    <row r="46" spans="1:11" s="33" customFormat="1" ht="11.25" customHeight="1">
      <c r="A46" s="35" t="s">
        <v>35</v>
      </c>
      <c r="B46" s="29"/>
      <c r="C46" s="30">
        <v>28933</v>
      </c>
      <c r="D46" s="30">
        <v>28781</v>
      </c>
      <c r="E46" s="30">
        <v>28780</v>
      </c>
      <c r="F46" s="31"/>
      <c r="G46" s="31"/>
      <c r="H46" s="147">
        <v>25.335</v>
      </c>
      <c r="I46" s="147">
        <v>21.419</v>
      </c>
      <c r="J46" s="147"/>
      <c r="K46" s="32"/>
    </row>
    <row r="47" spans="1:11" s="33" customFormat="1" ht="11.25" customHeight="1">
      <c r="A47" s="35" t="s">
        <v>36</v>
      </c>
      <c r="B47" s="29"/>
      <c r="C47" s="30">
        <v>44322</v>
      </c>
      <c r="D47" s="30">
        <v>41398</v>
      </c>
      <c r="E47" s="30">
        <v>44500</v>
      </c>
      <c r="F47" s="31"/>
      <c r="G47" s="31"/>
      <c r="H47" s="147">
        <v>56.314</v>
      </c>
      <c r="I47" s="147">
        <v>49.996</v>
      </c>
      <c r="J47" s="147"/>
      <c r="K47" s="32"/>
    </row>
    <row r="48" spans="1:11" s="33" customFormat="1" ht="11.25" customHeight="1">
      <c r="A48" s="35" t="s">
        <v>37</v>
      </c>
      <c r="B48" s="29"/>
      <c r="C48" s="30">
        <v>45169</v>
      </c>
      <c r="D48" s="30">
        <v>47886</v>
      </c>
      <c r="E48" s="30">
        <v>47000</v>
      </c>
      <c r="F48" s="31"/>
      <c r="G48" s="31"/>
      <c r="H48" s="147">
        <v>71.687</v>
      </c>
      <c r="I48" s="147">
        <v>41.041</v>
      </c>
      <c r="J48" s="147"/>
      <c r="K48" s="32"/>
    </row>
    <row r="49" spans="1:11" s="33" customFormat="1" ht="11.25" customHeight="1">
      <c r="A49" s="35" t="s">
        <v>38</v>
      </c>
      <c r="B49" s="29"/>
      <c r="C49" s="30">
        <v>26263</v>
      </c>
      <c r="D49" s="30">
        <v>26070</v>
      </c>
      <c r="E49" s="30">
        <v>26100</v>
      </c>
      <c r="F49" s="31"/>
      <c r="G49" s="31"/>
      <c r="H49" s="147">
        <v>39.556</v>
      </c>
      <c r="I49" s="147">
        <v>24.451</v>
      </c>
      <c r="J49" s="147"/>
      <c r="K49" s="32"/>
    </row>
    <row r="50" spans="1:11" s="42" customFormat="1" ht="11.25" customHeight="1">
      <c r="A50" s="43" t="s">
        <v>39</v>
      </c>
      <c r="B50" s="37"/>
      <c r="C50" s="38">
        <v>279153</v>
      </c>
      <c r="D50" s="38">
        <v>295819</v>
      </c>
      <c r="E50" s="38">
        <v>289948</v>
      </c>
      <c r="F50" s="39">
        <v>98.01534046156603</v>
      </c>
      <c r="G50" s="40"/>
      <c r="H50" s="148">
        <v>411.457</v>
      </c>
      <c r="I50" s="149">
        <v>312.437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1058</v>
      </c>
      <c r="D52" s="38">
        <v>1058</v>
      </c>
      <c r="E52" s="38">
        <v>1058</v>
      </c>
      <c r="F52" s="39">
        <v>100</v>
      </c>
      <c r="G52" s="40"/>
      <c r="H52" s="148">
        <v>1.108</v>
      </c>
      <c r="I52" s="149">
        <v>1.108</v>
      </c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3519</v>
      </c>
      <c r="D54" s="30">
        <v>3038</v>
      </c>
      <c r="E54" s="30">
        <v>2450</v>
      </c>
      <c r="F54" s="31"/>
      <c r="G54" s="31"/>
      <c r="H54" s="147">
        <v>5.169</v>
      </c>
      <c r="I54" s="147">
        <v>4.466</v>
      </c>
      <c r="J54" s="147"/>
      <c r="K54" s="32"/>
    </row>
    <row r="55" spans="1:11" s="33" customFormat="1" ht="11.25" customHeight="1">
      <c r="A55" s="35" t="s">
        <v>42</v>
      </c>
      <c r="B55" s="29"/>
      <c r="C55" s="30">
        <v>906</v>
      </c>
      <c r="D55" s="30">
        <v>820</v>
      </c>
      <c r="E55" s="30">
        <v>820</v>
      </c>
      <c r="F55" s="31"/>
      <c r="G55" s="31"/>
      <c r="H55" s="147">
        <v>0.823</v>
      </c>
      <c r="I55" s="147">
        <v>0.738</v>
      </c>
      <c r="J55" s="147"/>
      <c r="K55" s="32"/>
    </row>
    <row r="56" spans="1:11" s="33" customFormat="1" ht="11.25" customHeight="1">
      <c r="A56" s="35" t="s">
        <v>43</v>
      </c>
      <c r="B56" s="29"/>
      <c r="C56" s="30">
        <v>133396</v>
      </c>
      <c r="D56" s="30">
        <v>128963</v>
      </c>
      <c r="E56" s="30">
        <v>125000</v>
      </c>
      <c r="F56" s="31"/>
      <c r="G56" s="31"/>
      <c r="H56" s="147">
        <v>109.798</v>
      </c>
      <c r="I56" s="147">
        <v>94.23</v>
      </c>
      <c r="J56" s="147"/>
      <c r="K56" s="32"/>
    </row>
    <row r="57" spans="1:11" s="33" customFormat="1" ht="11.25" customHeight="1">
      <c r="A57" s="35" t="s">
        <v>44</v>
      </c>
      <c r="B57" s="29"/>
      <c r="C57" s="30">
        <v>29703</v>
      </c>
      <c r="D57" s="30">
        <v>25856</v>
      </c>
      <c r="E57" s="30">
        <v>25856</v>
      </c>
      <c r="F57" s="31"/>
      <c r="G57" s="31"/>
      <c r="H57" s="147">
        <v>34.4</v>
      </c>
      <c r="I57" s="147">
        <v>16.342</v>
      </c>
      <c r="J57" s="147"/>
      <c r="K57" s="32"/>
    </row>
    <row r="58" spans="1:11" s="33" customFormat="1" ht="11.25" customHeight="1">
      <c r="A58" s="35" t="s">
        <v>45</v>
      </c>
      <c r="B58" s="29"/>
      <c r="C58" s="30">
        <v>1464</v>
      </c>
      <c r="D58" s="30">
        <v>1159</v>
      </c>
      <c r="E58" s="30">
        <v>1115</v>
      </c>
      <c r="F58" s="31"/>
      <c r="G58" s="31"/>
      <c r="H58" s="147">
        <v>1.248</v>
      </c>
      <c r="I58" s="147">
        <v>0.509</v>
      </c>
      <c r="J58" s="147"/>
      <c r="K58" s="32"/>
    </row>
    <row r="59" spans="1:11" s="42" customFormat="1" ht="11.25" customHeight="1">
      <c r="A59" s="36" t="s">
        <v>46</v>
      </c>
      <c r="B59" s="37"/>
      <c r="C59" s="38">
        <v>168988</v>
      </c>
      <c r="D59" s="38">
        <v>159836</v>
      </c>
      <c r="E59" s="38">
        <v>155241</v>
      </c>
      <c r="F59" s="39">
        <v>97.12517830776547</v>
      </c>
      <c r="G59" s="40"/>
      <c r="H59" s="148">
        <v>151.438</v>
      </c>
      <c r="I59" s="149">
        <v>116.285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469</v>
      </c>
      <c r="D61" s="30">
        <v>431</v>
      </c>
      <c r="E61" s="30">
        <v>420</v>
      </c>
      <c r="F61" s="31"/>
      <c r="G61" s="31"/>
      <c r="H61" s="147">
        <v>0.257</v>
      </c>
      <c r="I61" s="147">
        <v>0.295</v>
      </c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>
        <v>576</v>
      </c>
      <c r="D63" s="30">
        <v>364</v>
      </c>
      <c r="E63" s="30">
        <v>327</v>
      </c>
      <c r="F63" s="31"/>
      <c r="G63" s="31"/>
      <c r="H63" s="147">
        <v>0.537</v>
      </c>
      <c r="I63" s="147">
        <v>0.258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1045</v>
      </c>
      <c r="D64" s="38">
        <v>795</v>
      </c>
      <c r="E64" s="38">
        <v>747</v>
      </c>
      <c r="F64" s="39">
        <f>IF(D64&gt;0,100*E64/D64,0)</f>
        <v>93.9622641509434</v>
      </c>
      <c r="G64" s="40"/>
      <c r="H64" s="148">
        <v>0.794</v>
      </c>
      <c r="I64" s="149">
        <v>0.5529999999999999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10</v>
      </c>
      <c r="D66" s="38">
        <v>4</v>
      </c>
      <c r="E66" s="38">
        <v>18</v>
      </c>
      <c r="F66" s="39">
        <v>450</v>
      </c>
      <c r="G66" s="40"/>
      <c r="H66" s="148">
        <v>0.01</v>
      </c>
      <c r="I66" s="149">
        <v>0.005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11216</v>
      </c>
      <c r="D68" s="30">
        <v>10900</v>
      </c>
      <c r="E68" s="30">
        <v>10000</v>
      </c>
      <c r="F68" s="31"/>
      <c r="G68" s="31"/>
      <c r="H68" s="147">
        <v>15.842</v>
      </c>
      <c r="I68" s="147">
        <v>15.4</v>
      </c>
      <c r="J68" s="147"/>
      <c r="K68" s="32"/>
    </row>
    <row r="69" spans="1:11" s="33" customFormat="1" ht="11.25" customHeight="1">
      <c r="A69" s="35" t="s">
        <v>53</v>
      </c>
      <c r="B69" s="29"/>
      <c r="C69" s="30">
        <v>740</v>
      </c>
      <c r="D69" s="30">
        <v>480</v>
      </c>
      <c r="E69" s="30">
        <v>500</v>
      </c>
      <c r="F69" s="31"/>
      <c r="G69" s="31"/>
      <c r="H69" s="147">
        <v>1.839</v>
      </c>
      <c r="I69" s="147">
        <v>1</v>
      </c>
      <c r="J69" s="147"/>
      <c r="K69" s="32"/>
    </row>
    <row r="70" spans="1:11" s="42" customFormat="1" ht="11.25" customHeight="1">
      <c r="A70" s="36" t="s">
        <v>54</v>
      </c>
      <c r="B70" s="37"/>
      <c r="C70" s="38">
        <v>11956</v>
      </c>
      <c r="D70" s="38">
        <v>11380</v>
      </c>
      <c r="E70" s="38">
        <v>10500</v>
      </c>
      <c r="F70" s="39">
        <v>92.2671353251318</v>
      </c>
      <c r="G70" s="40"/>
      <c r="H70" s="148">
        <v>17.681</v>
      </c>
      <c r="I70" s="149">
        <v>16.4</v>
      </c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28</v>
      </c>
      <c r="D72" s="30"/>
      <c r="E72" s="30"/>
      <c r="F72" s="31"/>
      <c r="G72" s="31"/>
      <c r="H72" s="147">
        <v>0.021</v>
      </c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>
        <v>56389</v>
      </c>
      <c r="D73" s="30">
        <v>57678</v>
      </c>
      <c r="E73" s="30">
        <v>60562</v>
      </c>
      <c r="F73" s="31"/>
      <c r="G73" s="31"/>
      <c r="H73" s="147">
        <v>88.255</v>
      </c>
      <c r="I73" s="147">
        <v>90.266</v>
      </c>
      <c r="J73" s="147"/>
      <c r="K73" s="32"/>
    </row>
    <row r="74" spans="1:11" s="33" customFormat="1" ht="11.25" customHeight="1">
      <c r="A74" s="35" t="s">
        <v>57</v>
      </c>
      <c r="B74" s="29"/>
      <c r="C74" s="30">
        <v>28327</v>
      </c>
      <c r="D74" s="30">
        <v>27491</v>
      </c>
      <c r="E74" s="30">
        <v>27000</v>
      </c>
      <c r="F74" s="31"/>
      <c r="G74" s="31"/>
      <c r="H74" s="147">
        <v>47.055</v>
      </c>
      <c r="I74" s="147">
        <v>29.564</v>
      </c>
      <c r="J74" s="147"/>
      <c r="K74" s="32"/>
    </row>
    <row r="75" spans="1:11" s="33" customFormat="1" ht="11.25" customHeight="1">
      <c r="A75" s="35" t="s">
        <v>58</v>
      </c>
      <c r="B75" s="29"/>
      <c r="C75" s="30">
        <v>1376</v>
      </c>
      <c r="D75" s="30">
        <v>763</v>
      </c>
      <c r="E75" s="30">
        <v>620</v>
      </c>
      <c r="F75" s="31"/>
      <c r="G75" s="31"/>
      <c r="H75" s="147">
        <v>0.994</v>
      </c>
      <c r="I75" s="147">
        <v>0.592</v>
      </c>
      <c r="J75" s="147"/>
      <c r="K75" s="32"/>
    </row>
    <row r="76" spans="1:11" s="33" customFormat="1" ht="11.25" customHeight="1">
      <c r="A76" s="35" t="s">
        <v>59</v>
      </c>
      <c r="B76" s="29"/>
      <c r="C76" s="30">
        <v>15287</v>
      </c>
      <c r="D76" s="30">
        <v>15005</v>
      </c>
      <c r="E76" s="30">
        <v>15005</v>
      </c>
      <c r="F76" s="31"/>
      <c r="G76" s="31"/>
      <c r="H76" s="147">
        <v>23.115</v>
      </c>
      <c r="I76" s="147">
        <v>21.84</v>
      </c>
      <c r="J76" s="147"/>
      <c r="K76" s="32"/>
    </row>
    <row r="77" spans="1:11" s="33" customFormat="1" ht="11.25" customHeight="1">
      <c r="A77" s="35" t="s">
        <v>60</v>
      </c>
      <c r="B77" s="29"/>
      <c r="C77" s="30">
        <v>624</v>
      </c>
      <c r="D77" s="30">
        <v>584</v>
      </c>
      <c r="E77" s="30">
        <v>623</v>
      </c>
      <c r="F77" s="31"/>
      <c r="G77" s="31"/>
      <c r="H77" s="147">
        <v>0.654</v>
      </c>
      <c r="I77" s="147">
        <v>0.612</v>
      </c>
      <c r="J77" s="147"/>
      <c r="K77" s="32"/>
    </row>
    <row r="78" spans="1:11" s="33" customFormat="1" ht="11.25" customHeight="1">
      <c r="A78" s="35" t="s">
        <v>61</v>
      </c>
      <c r="B78" s="29"/>
      <c r="C78" s="30">
        <v>1447</v>
      </c>
      <c r="D78" s="30">
        <v>1380</v>
      </c>
      <c r="E78" s="30">
        <v>1400</v>
      </c>
      <c r="F78" s="31"/>
      <c r="G78" s="31"/>
      <c r="H78" s="147">
        <v>1.171</v>
      </c>
      <c r="I78" s="147">
        <v>1.311</v>
      </c>
      <c r="J78" s="147"/>
      <c r="K78" s="32"/>
    </row>
    <row r="79" spans="1:11" s="33" customFormat="1" ht="11.25" customHeight="1">
      <c r="A79" s="35" t="s">
        <v>62</v>
      </c>
      <c r="B79" s="29"/>
      <c r="C79" s="30">
        <v>97561</v>
      </c>
      <c r="D79" s="30">
        <v>103800</v>
      </c>
      <c r="E79" s="30">
        <v>103800</v>
      </c>
      <c r="F79" s="31"/>
      <c r="G79" s="31"/>
      <c r="H79" s="147">
        <v>158.611</v>
      </c>
      <c r="I79" s="147">
        <v>155.7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201039</v>
      </c>
      <c r="D80" s="38">
        <v>206701</v>
      </c>
      <c r="E80" s="38">
        <v>209010</v>
      </c>
      <c r="F80" s="39">
        <v>101.11707248634501</v>
      </c>
      <c r="G80" s="40"/>
      <c r="H80" s="148">
        <v>319.876</v>
      </c>
      <c r="I80" s="149">
        <v>299.885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691276</v>
      </c>
      <c r="D87" s="53">
        <v>700878</v>
      </c>
      <c r="E87" s="53">
        <v>691801</v>
      </c>
      <c r="F87" s="54">
        <f>IF(D87&gt;0,100*E87/D87,0)</f>
        <v>98.70491012701211</v>
      </c>
      <c r="G87" s="40"/>
      <c r="H87" s="152">
        <v>950.3459999999999</v>
      </c>
      <c r="I87" s="153">
        <v>788.211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2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view="pageBreakPreview" zoomScale="95" zoomScaleSheetLayoutView="95" zoomScalePageLayoutView="0" workbookViewId="0" topLeftCell="A61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307</v>
      </c>
      <c r="D7" s="21" t="s">
        <v>6</v>
      </c>
      <c r="E7" s="21">
        <v>5</v>
      </c>
      <c r="F7" s="22" t="str">
        <f>CONCATENATE(D6,"=100")</f>
        <v>2019=100</v>
      </c>
      <c r="G7" s="23"/>
      <c r="H7" s="20" t="s">
        <v>307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38</v>
      </c>
      <c r="D24" s="38">
        <v>45</v>
      </c>
      <c r="E24" s="38">
        <v>5</v>
      </c>
      <c r="F24" s="39">
        <v>11.11111111111111</v>
      </c>
      <c r="G24" s="40"/>
      <c r="H24" s="148">
        <v>0.109</v>
      </c>
      <c r="I24" s="149">
        <v>0.102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387</v>
      </c>
      <c r="D28" s="30">
        <v>554</v>
      </c>
      <c r="E28" s="30">
        <v>400</v>
      </c>
      <c r="F28" s="31"/>
      <c r="G28" s="31"/>
      <c r="H28" s="147">
        <v>1.178</v>
      </c>
      <c r="I28" s="147">
        <v>1.939</v>
      </c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21</v>
      </c>
      <c r="D30" s="30">
        <v>115</v>
      </c>
      <c r="E30" s="30">
        <v>65</v>
      </c>
      <c r="F30" s="31"/>
      <c r="G30" s="31"/>
      <c r="H30" s="147">
        <v>0.048</v>
      </c>
      <c r="I30" s="147">
        <v>0.253</v>
      </c>
      <c r="J30" s="147"/>
      <c r="K30" s="32"/>
    </row>
    <row r="31" spans="1:11" s="42" customFormat="1" ht="11.25" customHeight="1">
      <c r="A31" s="43" t="s">
        <v>23</v>
      </c>
      <c r="B31" s="37"/>
      <c r="C31" s="38">
        <v>408</v>
      </c>
      <c r="D31" s="38">
        <v>669</v>
      </c>
      <c r="E31" s="38">
        <v>465</v>
      </c>
      <c r="F31" s="39">
        <v>69.5067264573991</v>
      </c>
      <c r="G31" s="40"/>
      <c r="H31" s="148">
        <v>1.226</v>
      </c>
      <c r="I31" s="149">
        <v>2.192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30">
        <v>24</v>
      </c>
      <c r="D34" s="30">
        <v>15</v>
      </c>
      <c r="E34" s="30">
        <v>14</v>
      </c>
      <c r="F34" s="31"/>
      <c r="G34" s="31"/>
      <c r="H34" s="147">
        <v>0.043</v>
      </c>
      <c r="I34" s="147">
        <v>0.025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129</v>
      </c>
      <c r="D35" s="30">
        <v>75</v>
      </c>
      <c r="E35" s="30">
        <v>70</v>
      </c>
      <c r="F35" s="31"/>
      <c r="G35" s="31"/>
      <c r="H35" s="147">
        <v>0.267</v>
      </c>
      <c r="I35" s="147">
        <v>0.125</v>
      </c>
      <c r="J35" s="147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>
        <v>105</v>
      </c>
      <c r="F36" s="31"/>
      <c r="G36" s="31"/>
      <c r="H36" s="147"/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38">
        <v>153</v>
      </c>
      <c r="D37" s="38">
        <v>90</v>
      </c>
      <c r="E37" s="38">
        <v>189</v>
      </c>
      <c r="F37" s="39">
        <v>210</v>
      </c>
      <c r="G37" s="40"/>
      <c r="H37" s="148">
        <v>0.31</v>
      </c>
      <c r="I37" s="149">
        <v>0.15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54</v>
      </c>
      <c r="D41" s="30">
        <v>14</v>
      </c>
      <c r="E41" s="30">
        <v>15</v>
      </c>
      <c r="F41" s="31"/>
      <c r="G41" s="31"/>
      <c r="H41" s="147">
        <v>0.183</v>
      </c>
      <c r="I41" s="147">
        <v>0.012</v>
      </c>
      <c r="J41" s="147"/>
      <c r="K41" s="32"/>
    </row>
    <row r="42" spans="1:11" s="33" customFormat="1" ht="11.25" customHeight="1">
      <c r="A42" s="35" t="s">
        <v>31</v>
      </c>
      <c r="B42" s="29"/>
      <c r="C42" s="30">
        <v>22</v>
      </c>
      <c r="D42" s="30">
        <v>19</v>
      </c>
      <c r="E42" s="30">
        <v>26</v>
      </c>
      <c r="F42" s="31"/>
      <c r="G42" s="31"/>
      <c r="H42" s="147">
        <v>0.055</v>
      </c>
      <c r="I42" s="147">
        <v>0.07</v>
      </c>
      <c r="J42" s="147"/>
      <c r="K42" s="32"/>
    </row>
    <row r="43" spans="1:11" s="33" customFormat="1" ht="11.25" customHeight="1">
      <c r="A43" s="35" t="s">
        <v>32</v>
      </c>
      <c r="B43" s="29"/>
      <c r="C43" s="30">
        <v>51</v>
      </c>
      <c r="D43" s="30">
        <v>94</v>
      </c>
      <c r="E43" s="30">
        <v>80</v>
      </c>
      <c r="F43" s="31"/>
      <c r="G43" s="31"/>
      <c r="H43" s="147">
        <v>0.163</v>
      </c>
      <c r="I43" s="147">
        <v>0.263</v>
      </c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>
        <v>14</v>
      </c>
      <c r="E44" s="30">
        <v>14</v>
      </c>
      <c r="F44" s="31"/>
      <c r="G44" s="31"/>
      <c r="H44" s="147"/>
      <c r="I44" s="147">
        <v>0.042</v>
      </c>
      <c r="J44" s="147"/>
      <c r="K44" s="32"/>
    </row>
    <row r="45" spans="1:11" s="33" customFormat="1" ht="11.25" customHeight="1">
      <c r="A45" s="35" t="s">
        <v>34</v>
      </c>
      <c r="B45" s="29"/>
      <c r="C45" s="30">
        <v>28</v>
      </c>
      <c r="D45" s="30">
        <v>15</v>
      </c>
      <c r="E45" s="30">
        <v>20</v>
      </c>
      <c r="F45" s="31"/>
      <c r="G45" s="31"/>
      <c r="H45" s="147">
        <v>0.078</v>
      </c>
      <c r="I45" s="147">
        <v>0.038</v>
      </c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>
        <v>8</v>
      </c>
      <c r="D49" s="30">
        <v>16</v>
      </c>
      <c r="E49" s="30">
        <v>16</v>
      </c>
      <c r="F49" s="31"/>
      <c r="G49" s="31"/>
      <c r="H49" s="147">
        <v>0.028</v>
      </c>
      <c r="I49" s="147">
        <v>0.056</v>
      </c>
      <c r="J49" s="147"/>
      <c r="K49" s="32"/>
    </row>
    <row r="50" spans="1:11" s="42" customFormat="1" ht="11.25" customHeight="1">
      <c r="A50" s="43" t="s">
        <v>39</v>
      </c>
      <c r="B50" s="37"/>
      <c r="C50" s="38">
        <v>163</v>
      </c>
      <c r="D50" s="38">
        <v>172</v>
      </c>
      <c r="E50" s="38">
        <v>171</v>
      </c>
      <c r="F50" s="39">
        <v>99.4186046511628</v>
      </c>
      <c r="G50" s="40"/>
      <c r="H50" s="148">
        <v>0.507</v>
      </c>
      <c r="I50" s="149">
        <v>0.481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>
        <v>1</v>
      </c>
      <c r="E56" s="30"/>
      <c r="F56" s="31"/>
      <c r="G56" s="31"/>
      <c r="H56" s="147"/>
      <c r="I56" s="147">
        <v>0.002</v>
      </c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13</v>
      </c>
      <c r="D58" s="30"/>
      <c r="E58" s="30"/>
      <c r="F58" s="31"/>
      <c r="G58" s="31"/>
      <c r="H58" s="147">
        <v>0.048</v>
      </c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38">
        <v>13</v>
      </c>
      <c r="D59" s="38">
        <v>1</v>
      </c>
      <c r="E59" s="38"/>
      <c r="F59" s="39"/>
      <c r="G59" s="40"/>
      <c r="H59" s="148">
        <v>0.048</v>
      </c>
      <c r="I59" s="149">
        <v>0.002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/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/>
      <c r="I64" s="149"/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/>
      <c r="I66" s="149"/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455</v>
      </c>
      <c r="D68" s="30">
        <v>315</v>
      </c>
      <c r="E68" s="30">
        <v>350</v>
      </c>
      <c r="F68" s="31"/>
      <c r="G68" s="31"/>
      <c r="H68" s="147">
        <v>1.451</v>
      </c>
      <c r="I68" s="147">
        <v>1</v>
      </c>
      <c r="J68" s="147"/>
      <c r="K68" s="32"/>
    </row>
    <row r="69" spans="1:11" s="33" customFormat="1" ht="11.25" customHeight="1">
      <c r="A69" s="35" t="s">
        <v>53</v>
      </c>
      <c r="B69" s="29"/>
      <c r="C69" s="30">
        <v>247</v>
      </c>
      <c r="D69" s="30">
        <v>230</v>
      </c>
      <c r="E69" s="30">
        <v>240</v>
      </c>
      <c r="F69" s="31"/>
      <c r="G69" s="31"/>
      <c r="H69" s="147">
        <v>0.593</v>
      </c>
      <c r="I69" s="147">
        <v>0.8</v>
      </c>
      <c r="J69" s="147"/>
      <c r="K69" s="32"/>
    </row>
    <row r="70" spans="1:11" s="42" customFormat="1" ht="11.25" customHeight="1">
      <c r="A70" s="36" t="s">
        <v>54</v>
      </c>
      <c r="B70" s="37"/>
      <c r="C70" s="38">
        <v>702</v>
      </c>
      <c r="D70" s="38">
        <v>545</v>
      </c>
      <c r="E70" s="38">
        <v>590</v>
      </c>
      <c r="F70" s="39">
        <f>IF(D70&gt;0,100*E70/D70,0)</f>
        <v>108.25688073394495</v>
      </c>
      <c r="G70" s="40"/>
      <c r="H70" s="148">
        <v>2.044</v>
      </c>
      <c r="I70" s="149">
        <v>1.8</v>
      </c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/>
      <c r="D73" s="30">
        <v>5</v>
      </c>
      <c r="E73" s="30">
        <v>5</v>
      </c>
      <c r="F73" s="31"/>
      <c r="G73" s="31"/>
      <c r="H73" s="147"/>
      <c r="I73" s="147">
        <v>0.01</v>
      </c>
      <c r="J73" s="147"/>
      <c r="K73" s="32"/>
    </row>
    <row r="74" spans="1:11" s="33" customFormat="1" ht="11.25" customHeight="1">
      <c r="A74" s="35" t="s">
        <v>57</v>
      </c>
      <c r="B74" s="29"/>
      <c r="C74" s="30">
        <v>4</v>
      </c>
      <c r="D74" s="30"/>
      <c r="E74" s="30"/>
      <c r="F74" s="31"/>
      <c r="G74" s="31"/>
      <c r="H74" s="147">
        <v>0.005</v>
      </c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/>
      <c r="I75" s="147"/>
      <c r="J75" s="147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/>
      <c r="I77" s="147"/>
      <c r="J77" s="147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/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/>
      <c r="I79" s="147"/>
      <c r="J79" s="147"/>
      <c r="K79" s="32"/>
    </row>
    <row r="80" spans="1:11" s="42" customFormat="1" ht="11.25" customHeight="1">
      <c r="A80" s="43" t="s">
        <v>63</v>
      </c>
      <c r="B80" s="37"/>
      <c r="C80" s="38">
        <v>4</v>
      </c>
      <c r="D80" s="38">
        <v>5</v>
      </c>
      <c r="E80" s="38">
        <v>5</v>
      </c>
      <c r="F80" s="39">
        <v>100</v>
      </c>
      <c r="G80" s="40"/>
      <c r="H80" s="148">
        <v>0.005</v>
      </c>
      <c r="I80" s="149">
        <v>0.01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1481</v>
      </c>
      <c r="D87" s="53">
        <v>1527</v>
      </c>
      <c r="E87" s="53">
        <v>1425</v>
      </c>
      <c r="F87" s="54">
        <f>IF(D87&gt;0,100*E87/D87,0)</f>
        <v>93.32023575638507</v>
      </c>
      <c r="G87" s="40"/>
      <c r="H87" s="152">
        <v>4.249</v>
      </c>
      <c r="I87" s="153">
        <v>4.736999999999999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2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307</v>
      </c>
      <c r="D7" s="21" t="s">
        <v>6</v>
      </c>
      <c r="E7" s="21">
        <v>2</v>
      </c>
      <c r="F7" s="22" t="str">
        <f>CONCATENATE(D6,"=100")</f>
        <v>2019=100</v>
      </c>
      <c r="G7" s="23"/>
      <c r="H7" s="20" t="s">
        <v>307</v>
      </c>
      <c r="I7" s="21" t="s">
        <v>6</v>
      </c>
      <c r="J7" s="21">
        <v>5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17</v>
      </c>
      <c r="D17" s="38">
        <v>17</v>
      </c>
      <c r="E17" s="38">
        <v>17</v>
      </c>
      <c r="F17" s="39">
        <v>100</v>
      </c>
      <c r="G17" s="40"/>
      <c r="H17" s="148">
        <v>0.019</v>
      </c>
      <c r="I17" s="149">
        <v>0.019</v>
      </c>
      <c r="J17" s="149">
        <v>0.019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1035</v>
      </c>
      <c r="D19" s="30">
        <v>912</v>
      </c>
      <c r="E19" s="30">
        <v>912</v>
      </c>
      <c r="F19" s="31"/>
      <c r="G19" s="31"/>
      <c r="H19" s="147">
        <v>2.277</v>
      </c>
      <c r="I19" s="147">
        <v>2.006</v>
      </c>
      <c r="J19" s="147">
        <v>2.1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1035</v>
      </c>
      <c r="D22" s="38">
        <v>912</v>
      </c>
      <c r="E22" s="38">
        <v>912</v>
      </c>
      <c r="F22" s="39">
        <v>100</v>
      </c>
      <c r="G22" s="40"/>
      <c r="H22" s="148">
        <v>2.277</v>
      </c>
      <c r="I22" s="149">
        <v>2.006</v>
      </c>
      <c r="J22" s="149">
        <v>2.1</v>
      </c>
      <c r="K22" s="41">
        <v>104.68594217347957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6147</v>
      </c>
      <c r="D24" s="38">
        <v>5991</v>
      </c>
      <c r="E24" s="38">
        <v>6176</v>
      </c>
      <c r="F24" s="39">
        <v>103.08796528125522</v>
      </c>
      <c r="G24" s="40"/>
      <c r="H24" s="148">
        <v>14.419</v>
      </c>
      <c r="I24" s="149">
        <v>14.663</v>
      </c>
      <c r="J24" s="149">
        <v>15.416</v>
      </c>
      <c r="K24" s="41">
        <v>105.13537475277911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1243</v>
      </c>
      <c r="D26" s="38">
        <v>1200</v>
      </c>
      <c r="E26" s="38">
        <v>1500</v>
      </c>
      <c r="F26" s="39">
        <v>125</v>
      </c>
      <c r="G26" s="40"/>
      <c r="H26" s="148">
        <v>3.834</v>
      </c>
      <c r="I26" s="149">
        <v>3.2</v>
      </c>
      <c r="J26" s="149">
        <v>4.4</v>
      </c>
      <c r="K26" s="41">
        <v>137.5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2112</v>
      </c>
      <c r="D28" s="30">
        <v>2298</v>
      </c>
      <c r="E28" s="30">
        <v>2400</v>
      </c>
      <c r="F28" s="31"/>
      <c r="G28" s="31"/>
      <c r="H28" s="147">
        <v>6.909</v>
      </c>
      <c r="I28" s="147">
        <v>7.584</v>
      </c>
      <c r="J28" s="147">
        <v>9.25</v>
      </c>
      <c r="K28" s="32"/>
    </row>
    <row r="29" spans="1:11" s="33" customFormat="1" ht="11.25" customHeight="1">
      <c r="A29" s="35" t="s">
        <v>21</v>
      </c>
      <c r="B29" s="29"/>
      <c r="C29" s="30">
        <v>103</v>
      </c>
      <c r="D29" s="30">
        <v>82</v>
      </c>
      <c r="E29" s="30">
        <v>82</v>
      </c>
      <c r="F29" s="31"/>
      <c r="G29" s="31"/>
      <c r="H29" s="147">
        <v>0.207</v>
      </c>
      <c r="I29" s="147">
        <v>0.286</v>
      </c>
      <c r="J29" s="147">
        <v>0.228</v>
      </c>
      <c r="K29" s="32"/>
    </row>
    <row r="30" spans="1:11" s="33" customFormat="1" ht="11.25" customHeight="1">
      <c r="A30" s="35" t="s">
        <v>22</v>
      </c>
      <c r="B30" s="29"/>
      <c r="C30" s="30">
        <v>2348</v>
      </c>
      <c r="D30" s="30">
        <v>2891</v>
      </c>
      <c r="E30" s="30">
        <v>2850</v>
      </c>
      <c r="F30" s="31"/>
      <c r="G30" s="31"/>
      <c r="H30" s="147">
        <v>4.217</v>
      </c>
      <c r="I30" s="147">
        <v>5.311</v>
      </c>
      <c r="J30" s="147">
        <v>5.252</v>
      </c>
      <c r="K30" s="32"/>
    </row>
    <row r="31" spans="1:11" s="42" customFormat="1" ht="11.25" customHeight="1">
      <c r="A31" s="43" t="s">
        <v>23</v>
      </c>
      <c r="B31" s="37"/>
      <c r="C31" s="38">
        <v>4563</v>
      </c>
      <c r="D31" s="38">
        <v>5271</v>
      </c>
      <c r="E31" s="38">
        <v>5332</v>
      </c>
      <c r="F31" s="39">
        <v>101.1572756592677</v>
      </c>
      <c r="G31" s="40"/>
      <c r="H31" s="148">
        <v>11.332999999999998</v>
      </c>
      <c r="I31" s="149">
        <v>13.181</v>
      </c>
      <c r="J31" s="149">
        <v>14.73</v>
      </c>
      <c r="K31" s="41">
        <v>111.75176390258706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4302</v>
      </c>
      <c r="D33" s="30">
        <v>3860</v>
      </c>
      <c r="E33" s="30">
        <v>3400</v>
      </c>
      <c r="F33" s="31"/>
      <c r="G33" s="31"/>
      <c r="H33" s="147">
        <v>9.468</v>
      </c>
      <c r="I33" s="147">
        <v>3.3</v>
      </c>
      <c r="J33" s="147">
        <v>6.5</v>
      </c>
      <c r="K33" s="32"/>
    </row>
    <row r="34" spans="1:11" s="33" customFormat="1" ht="11.25" customHeight="1">
      <c r="A34" s="35" t="s">
        <v>25</v>
      </c>
      <c r="B34" s="29"/>
      <c r="C34" s="30">
        <v>6118</v>
      </c>
      <c r="D34" s="30">
        <v>3500</v>
      </c>
      <c r="E34" s="30">
        <v>3500</v>
      </c>
      <c r="F34" s="31"/>
      <c r="G34" s="31"/>
      <c r="H34" s="147">
        <v>18.752</v>
      </c>
      <c r="I34" s="147">
        <v>7.5</v>
      </c>
      <c r="J34" s="147">
        <v>8.5</v>
      </c>
      <c r="K34" s="32"/>
    </row>
    <row r="35" spans="1:11" s="33" customFormat="1" ht="11.25" customHeight="1">
      <c r="A35" s="35" t="s">
        <v>26</v>
      </c>
      <c r="B35" s="29"/>
      <c r="C35" s="30">
        <v>3588</v>
      </c>
      <c r="D35" s="30">
        <v>3000</v>
      </c>
      <c r="E35" s="30">
        <v>3000</v>
      </c>
      <c r="F35" s="31"/>
      <c r="G35" s="31"/>
      <c r="H35" s="147">
        <v>9.142</v>
      </c>
      <c r="I35" s="147">
        <v>6.9</v>
      </c>
      <c r="J35" s="147">
        <v>7</v>
      </c>
      <c r="K35" s="32"/>
    </row>
    <row r="36" spans="1:11" s="33" customFormat="1" ht="11.25" customHeight="1">
      <c r="A36" s="35" t="s">
        <v>27</v>
      </c>
      <c r="B36" s="29"/>
      <c r="C36" s="30">
        <v>356</v>
      </c>
      <c r="D36" s="30">
        <v>356</v>
      </c>
      <c r="E36" s="30">
        <v>364</v>
      </c>
      <c r="F36" s="31"/>
      <c r="G36" s="31"/>
      <c r="H36" s="147">
        <v>0.668</v>
      </c>
      <c r="I36" s="147">
        <v>0.4</v>
      </c>
      <c r="J36" s="147">
        <v>0.85</v>
      </c>
      <c r="K36" s="32"/>
    </row>
    <row r="37" spans="1:11" s="42" customFormat="1" ht="11.25" customHeight="1">
      <c r="A37" s="36" t="s">
        <v>28</v>
      </c>
      <c r="B37" s="37"/>
      <c r="C37" s="38">
        <v>14364</v>
      </c>
      <c r="D37" s="38">
        <v>10716</v>
      </c>
      <c r="E37" s="38">
        <v>10264</v>
      </c>
      <c r="F37" s="39">
        <v>95.7820082120194</v>
      </c>
      <c r="G37" s="40"/>
      <c r="H37" s="148">
        <v>38.029999999999994</v>
      </c>
      <c r="I37" s="149">
        <v>18.1</v>
      </c>
      <c r="J37" s="149">
        <v>22.85</v>
      </c>
      <c r="K37" s="41">
        <v>126.24309392265192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1097</v>
      </c>
      <c r="D41" s="30">
        <v>1348</v>
      </c>
      <c r="E41" s="30">
        <v>1310</v>
      </c>
      <c r="F41" s="31"/>
      <c r="G41" s="31"/>
      <c r="H41" s="147">
        <v>2.025</v>
      </c>
      <c r="I41" s="147">
        <v>1.169</v>
      </c>
      <c r="J41" s="147">
        <v>2.813</v>
      </c>
      <c r="K41" s="32"/>
    </row>
    <row r="42" spans="1:11" s="33" customFormat="1" ht="11.25" customHeight="1">
      <c r="A42" s="35" t="s">
        <v>31</v>
      </c>
      <c r="B42" s="29"/>
      <c r="C42" s="30">
        <v>2647</v>
      </c>
      <c r="D42" s="30">
        <v>2679</v>
      </c>
      <c r="E42" s="30">
        <v>2920</v>
      </c>
      <c r="F42" s="31"/>
      <c r="G42" s="31"/>
      <c r="H42" s="147">
        <v>6.87</v>
      </c>
      <c r="I42" s="147">
        <v>4.197</v>
      </c>
      <c r="J42" s="147">
        <v>5.008</v>
      </c>
      <c r="K42" s="32"/>
    </row>
    <row r="43" spans="1:11" s="33" customFormat="1" ht="11.25" customHeight="1">
      <c r="A43" s="35" t="s">
        <v>32</v>
      </c>
      <c r="B43" s="29"/>
      <c r="C43" s="30">
        <v>1488</v>
      </c>
      <c r="D43" s="30">
        <v>1975</v>
      </c>
      <c r="E43" s="30">
        <v>2000</v>
      </c>
      <c r="F43" s="31"/>
      <c r="G43" s="31"/>
      <c r="H43" s="147">
        <v>3.715</v>
      </c>
      <c r="I43" s="147">
        <v>3.84</v>
      </c>
      <c r="J43" s="147">
        <v>5.22</v>
      </c>
      <c r="K43" s="32"/>
    </row>
    <row r="44" spans="1:11" s="33" customFormat="1" ht="11.25" customHeight="1">
      <c r="A44" s="35" t="s">
        <v>33</v>
      </c>
      <c r="B44" s="29"/>
      <c r="C44" s="30">
        <v>326</v>
      </c>
      <c r="D44" s="30">
        <v>972</v>
      </c>
      <c r="E44" s="30">
        <v>972</v>
      </c>
      <c r="F44" s="31"/>
      <c r="G44" s="31"/>
      <c r="H44" s="147">
        <v>0.702</v>
      </c>
      <c r="I44" s="147">
        <v>1.98</v>
      </c>
      <c r="J44" s="147">
        <v>2.258</v>
      </c>
      <c r="K44" s="32"/>
    </row>
    <row r="45" spans="1:11" s="33" customFormat="1" ht="11.25" customHeight="1">
      <c r="A45" s="35" t="s">
        <v>34</v>
      </c>
      <c r="B45" s="29"/>
      <c r="C45" s="30">
        <v>2183</v>
      </c>
      <c r="D45" s="30">
        <v>2410</v>
      </c>
      <c r="E45" s="30">
        <v>2300</v>
      </c>
      <c r="F45" s="31"/>
      <c r="G45" s="31"/>
      <c r="H45" s="147">
        <v>4.429</v>
      </c>
      <c r="I45" s="147">
        <v>3.407</v>
      </c>
      <c r="J45" s="147">
        <v>8.2</v>
      </c>
      <c r="K45" s="32"/>
    </row>
    <row r="46" spans="1:11" s="33" customFormat="1" ht="11.25" customHeight="1">
      <c r="A46" s="35" t="s">
        <v>35</v>
      </c>
      <c r="B46" s="29"/>
      <c r="C46" s="30">
        <v>2203</v>
      </c>
      <c r="D46" s="30">
        <v>1723</v>
      </c>
      <c r="E46" s="30">
        <v>1500</v>
      </c>
      <c r="F46" s="31"/>
      <c r="G46" s="31"/>
      <c r="H46" s="147">
        <v>3.519</v>
      </c>
      <c r="I46" s="147">
        <v>2.246</v>
      </c>
      <c r="J46" s="147">
        <v>3.75</v>
      </c>
      <c r="K46" s="32"/>
    </row>
    <row r="47" spans="1:11" s="33" customFormat="1" ht="11.25" customHeight="1">
      <c r="A47" s="35" t="s">
        <v>36</v>
      </c>
      <c r="B47" s="29"/>
      <c r="C47" s="30">
        <v>1209</v>
      </c>
      <c r="D47" s="30">
        <v>1139</v>
      </c>
      <c r="E47" s="30">
        <v>3200</v>
      </c>
      <c r="F47" s="31"/>
      <c r="G47" s="31"/>
      <c r="H47" s="147">
        <v>2.381</v>
      </c>
      <c r="I47" s="147">
        <v>2.944</v>
      </c>
      <c r="J47" s="147">
        <v>9.24</v>
      </c>
      <c r="K47" s="32"/>
    </row>
    <row r="48" spans="1:11" s="33" customFormat="1" ht="11.25" customHeight="1">
      <c r="A48" s="35" t="s">
        <v>37</v>
      </c>
      <c r="B48" s="29"/>
      <c r="C48" s="30">
        <v>5819</v>
      </c>
      <c r="D48" s="30">
        <v>6191</v>
      </c>
      <c r="E48" s="30">
        <v>6200</v>
      </c>
      <c r="F48" s="31"/>
      <c r="G48" s="31"/>
      <c r="H48" s="147">
        <v>18.438</v>
      </c>
      <c r="I48" s="147">
        <v>21.669</v>
      </c>
      <c r="J48" s="147">
        <v>21.88</v>
      </c>
      <c r="K48" s="32"/>
    </row>
    <row r="49" spans="1:11" s="33" customFormat="1" ht="11.25" customHeight="1">
      <c r="A49" s="35" t="s">
        <v>38</v>
      </c>
      <c r="B49" s="29"/>
      <c r="C49" s="30">
        <v>7313</v>
      </c>
      <c r="D49" s="30">
        <v>3871</v>
      </c>
      <c r="E49" s="30">
        <v>3700</v>
      </c>
      <c r="F49" s="31"/>
      <c r="G49" s="31"/>
      <c r="H49" s="147">
        <v>10.092</v>
      </c>
      <c r="I49" s="147">
        <v>7.471</v>
      </c>
      <c r="J49" s="147">
        <v>8.55</v>
      </c>
      <c r="K49" s="32"/>
    </row>
    <row r="50" spans="1:11" s="42" customFormat="1" ht="11.25" customHeight="1">
      <c r="A50" s="43" t="s">
        <v>39</v>
      </c>
      <c r="B50" s="37"/>
      <c r="C50" s="38">
        <v>24285</v>
      </c>
      <c r="D50" s="38">
        <v>22308</v>
      </c>
      <c r="E50" s="38">
        <v>24102</v>
      </c>
      <c r="F50" s="39">
        <v>108.04195804195804</v>
      </c>
      <c r="G50" s="40"/>
      <c r="H50" s="148">
        <v>52.17099999999999</v>
      </c>
      <c r="I50" s="149">
        <v>48.923</v>
      </c>
      <c r="J50" s="149">
        <v>66.919</v>
      </c>
      <c r="K50" s="41">
        <v>136.78433456656379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1565</v>
      </c>
      <c r="D52" s="38">
        <v>1565</v>
      </c>
      <c r="E52" s="38">
        <v>1565</v>
      </c>
      <c r="F52" s="39">
        <v>100</v>
      </c>
      <c r="G52" s="40"/>
      <c r="H52" s="148">
        <v>2.976</v>
      </c>
      <c r="I52" s="149">
        <v>2.976</v>
      </c>
      <c r="J52" s="149">
        <v>2.976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2458</v>
      </c>
      <c r="D54" s="30">
        <v>3399</v>
      </c>
      <c r="E54" s="30">
        <v>3420</v>
      </c>
      <c r="F54" s="31"/>
      <c r="G54" s="31"/>
      <c r="H54" s="147">
        <v>6.867</v>
      </c>
      <c r="I54" s="147">
        <v>8.877</v>
      </c>
      <c r="J54" s="147">
        <v>9.726</v>
      </c>
      <c r="K54" s="32"/>
    </row>
    <row r="55" spans="1:11" s="33" customFormat="1" ht="11.25" customHeight="1">
      <c r="A55" s="35" t="s">
        <v>42</v>
      </c>
      <c r="B55" s="29"/>
      <c r="C55" s="30">
        <v>598</v>
      </c>
      <c r="D55" s="30">
        <v>805</v>
      </c>
      <c r="E55" s="30">
        <v>805</v>
      </c>
      <c r="F55" s="31"/>
      <c r="G55" s="31"/>
      <c r="H55" s="147">
        <v>1.676</v>
      </c>
      <c r="I55" s="147">
        <v>2.09</v>
      </c>
      <c r="J55" s="147">
        <v>2.25</v>
      </c>
      <c r="K55" s="32"/>
    </row>
    <row r="56" spans="1:11" s="33" customFormat="1" ht="11.25" customHeight="1">
      <c r="A56" s="35" t="s">
        <v>43</v>
      </c>
      <c r="B56" s="29"/>
      <c r="C56" s="30">
        <v>942</v>
      </c>
      <c r="D56" s="30">
        <v>1655</v>
      </c>
      <c r="E56" s="30">
        <v>1450</v>
      </c>
      <c r="F56" s="31"/>
      <c r="G56" s="31"/>
      <c r="H56" s="147">
        <v>1.423</v>
      </c>
      <c r="I56" s="147">
        <v>2.419</v>
      </c>
      <c r="J56" s="147">
        <v>1.985</v>
      </c>
      <c r="K56" s="32"/>
    </row>
    <row r="57" spans="1:11" s="33" customFormat="1" ht="11.25" customHeight="1">
      <c r="A57" s="35" t="s">
        <v>44</v>
      </c>
      <c r="B57" s="29"/>
      <c r="C57" s="30">
        <v>4282</v>
      </c>
      <c r="D57" s="30">
        <v>4704</v>
      </c>
      <c r="E57" s="30">
        <v>4704</v>
      </c>
      <c r="F57" s="31"/>
      <c r="G57" s="31"/>
      <c r="H57" s="147">
        <v>9.214</v>
      </c>
      <c r="I57" s="147">
        <v>10.276</v>
      </c>
      <c r="J57" s="147">
        <v>14.691</v>
      </c>
      <c r="K57" s="32"/>
    </row>
    <row r="58" spans="1:11" s="33" customFormat="1" ht="11.25" customHeight="1">
      <c r="A58" s="35" t="s">
        <v>45</v>
      </c>
      <c r="B58" s="29"/>
      <c r="C58" s="30">
        <v>4080</v>
      </c>
      <c r="D58" s="30">
        <v>2335</v>
      </c>
      <c r="E58" s="30">
        <v>2697</v>
      </c>
      <c r="F58" s="31"/>
      <c r="G58" s="31"/>
      <c r="H58" s="147">
        <v>13.575</v>
      </c>
      <c r="I58" s="147">
        <v>6.562</v>
      </c>
      <c r="J58" s="147">
        <v>9.248</v>
      </c>
      <c r="K58" s="32"/>
    </row>
    <row r="59" spans="1:11" s="42" customFormat="1" ht="11.25" customHeight="1">
      <c r="A59" s="36" t="s">
        <v>46</v>
      </c>
      <c r="B59" s="37"/>
      <c r="C59" s="38">
        <v>12360</v>
      </c>
      <c r="D59" s="38">
        <v>12898</v>
      </c>
      <c r="E59" s="38">
        <v>13076</v>
      </c>
      <c r="F59" s="39">
        <v>101.38005892386417</v>
      </c>
      <c r="G59" s="40"/>
      <c r="H59" s="148">
        <v>32.754999999999995</v>
      </c>
      <c r="I59" s="149">
        <v>30.224</v>
      </c>
      <c r="J59" s="149">
        <v>37.9</v>
      </c>
      <c r="K59" s="41">
        <v>125.39703546850185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2</v>
      </c>
      <c r="D61" s="30"/>
      <c r="E61" s="30"/>
      <c r="F61" s="31"/>
      <c r="G61" s="31"/>
      <c r="H61" s="147">
        <v>0.003</v>
      </c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>
        <v>17</v>
      </c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>
        <v>19</v>
      </c>
      <c r="D64" s="38"/>
      <c r="E64" s="38"/>
      <c r="F64" s="39"/>
      <c r="G64" s="40"/>
      <c r="H64" s="148">
        <v>0.003</v>
      </c>
      <c r="I64" s="149"/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/>
      <c r="I66" s="149"/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2320</v>
      </c>
      <c r="D68" s="30">
        <v>1750</v>
      </c>
      <c r="E68" s="30">
        <v>2000</v>
      </c>
      <c r="F68" s="31"/>
      <c r="G68" s="31"/>
      <c r="H68" s="147">
        <v>3.455</v>
      </c>
      <c r="I68" s="147">
        <v>2.5</v>
      </c>
      <c r="J68" s="147">
        <v>2.9</v>
      </c>
      <c r="K68" s="32"/>
    </row>
    <row r="69" spans="1:11" s="33" customFormat="1" ht="11.25" customHeight="1">
      <c r="A69" s="35" t="s">
        <v>53</v>
      </c>
      <c r="B69" s="29"/>
      <c r="C69" s="30">
        <v>212</v>
      </c>
      <c r="D69" s="30">
        <v>110</v>
      </c>
      <c r="E69" s="30">
        <v>150</v>
      </c>
      <c r="F69" s="31"/>
      <c r="G69" s="31"/>
      <c r="H69" s="147">
        <v>0.386</v>
      </c>
      <c r="I69" s="147">
        <v>0.25</v>
      </c>
      <c r="J69" s="147">
        <v>0.25</v>
      </c>
      <c r="K69" s="32"/>
    </row>
    <row r="70" spans="1:11" s="42" customFormat="1" ht="11.25" customHeight="1">
      <c r="A70" s="36" t="s">
        <v>54</v>
      </c>
      <c r="B70" s="37"/>
      <c r="C70" s="38">
        <v>2532</v>
      </c>
      <c r="D70" s="38">
        <v>1860</v>
      </c>
      <c r="E70" s="38">
        <v>2150</v>
      </c>
      <c r="F70" s="39">
        <v>115.59139784946237</v>
      </c>
      <c r="G70" s="40"/>
      <c r="H70" s="148">
        <v>3.841</v>
      </c>
      <c r="I70" s="149">
        <v>2.75</v>
      </c>
      <c r="J70" s="149">
        <v>3.15</v>
      </c>
      <c r="K70" s="41">
        <v>114.54545454545455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>
        <v>36</v>
      </c>
      <c r="E72" s="30">
        <v>36</v>
      </c>
      <c r="F72" s="31"/>
      <c r="G72" s="31"/>
      <c r="H72" s="147"/>
      <c r="I72" s="147">
        <v>0.027</v>
      </c>
      <c r="J72" s="147">
        <v>0.036</v>
      </c>
      <c r="K72" s="32"/>
    </row>
    <row r="73" spans="1:11" s="33" customFormat="1" ht="11.25" customHeight="1">
      <c r="A73" s="35" t="s">
        <v>56</v>
      </c>
      <c r="B73" s="29"/>
      <c r="C73" s="30">
        <v>465</v>
      </c>
      <c r="D73" s="30">
        <v>234</v>
      </c>
      <c r="E73" s="30">
        <v>490</v>
      </c>
      <c r="F73" s="31"/>
      <c r="G73" s="31"/>
      <c r="H73" s="147">
        <v>0.486</v>
      </c>
      <c r="I73" s="147">
        <v>0.244</v>
      </c>
      <c r="J73" s="147">
        <v>0.511</v>
      </c>
      <c r="K73" s="32"/>
    </row>
    <row r="74" spans="1:11" s="33" customFormat="1" ht="11.25" customHeight="1">
      <c r="A74" s="35" t="s">
        <v>57</v>
      </c>
      <c r="B74" s="29"/>
      <c r="C74" s="30">
        <v>4575</v>
      </c>
      <c r="D74" s="30">
        <v>2869</v>
      </c>
      <c r="E74" s="30">
        <v>2800</v>
      </c>
      <c r="F74" s="31"/>
      <c r="G74" s="31"/>
      <c r="H74" s="147">
        <v>6.003</v>
      </c>
      <c r="I74" s="147">
        <v>3.375</v>
      </c>
      <c r="J74" s="147">
        <v>4.76</v>
      </c>
      <c r="K74" s="32"/>
    </row>
    <row r="75" spans="1:11" s="33" customFormat="1" ht="11.25" customHeight="1">
      <c r="A75" s="35" t="s">
        <v>58</v>
      </c>
      <c r="B75" s="29"/>
      <c r="C75" s="30">
        <v>32</v>
      </c>
      <c r="D75" s="30">
        <v>32</v>
      </c>
      <c r="E75" s="30">
        <v>21</v>
      </c>
      <c r="F75" s="31"/>
      <c r="G75" s="31"/>
      <c r="H75" s="147">
        <v>0.014</v>
      </c>
      <c r="I75" s="147">
        <v>0.016</v>
      </c>
      <c r="J75" s="147">
        <v>0.016</v>
      </c>
      <c r="K75" s="32"/>
    </row>
    <row r="76" spans="1:11" s="33" customFormat="1" ht="11.25" customHeight="1">
      <c r="A76" s="35" t="s">
        <v>59</v>
      </c>
      <c r="B76" s="29"/>
      <c r="C76" s="30">
        <v>124</v>
      </c>
      <c r="D76" s="30">
        <v>9</v>
      </c>
      <c r="E76" s="30">
        <v>9</v>
      </c>
      <c r="F76" s="31"/>
      <c r="G76" s="31"/>
      <c r="H76" s="147">
        <v>0.237</v>
      </c>
      <c r="I76" s="147">
        <v>0.015</v>
      </c>
      <c r="J76" s="147">
        <v>0.015</v>
      </c>
      <c r="K76" s="32"/>
    </row>
    <row r="77" spans="1:11" s="33" customFormat="1" ht="11.25" customHeight="1">
      <c r="A77" s="35" t="s">
        <v>60</v>
      </c>
      <c r="B77" s="29"/>
      <c r="C77" s="30">
        <v>96</v>
      </c>
      <c r="D77" s="30">
        <v>102</v>
      </c>
      <c r="E77" s="30">
        <v>103</v>
      </c>
      <c r="F77" s="31"/>
      <c r="G77" s="31"/>
      <c r="H77" s="147">
        <v>0.145</v>
      </c>
      <c r="I77" s="147">
        <v>0.154</v>
      </c>
      <c r="J77" s="147">
        <v>0.133</v>
      </c>
      <c r="K77" s="32"/>
    </row>
    <row r="78" spans="1:11" s="33" customFormat="1" ht="11.25" customHeight="1">
      <c r="A78" s="35" t="s">
        <v>61</v>
      </c>
      <c r="B78" s="29"/>
      <c r="C78" s="30">
        <v>895</v>
      </c>
      <c r="D78" s="30">
        <v>410</v>
      </c>
      <c r="E78" s="30">
        <v>400</v>
      </c>
      <c r="F78" s="31"/>
      <c r="G78" s="31"/>
      <c r="H78" s="147">
        <v>0.98</v>
      </c>
      <c r="I78" s="147">
        <v>0.402</v>
      </c>
      <c r="J78" s="147">
        <v>0.4</v>
      </c>
      <c r="K78" s="32"/>
    </row>
    <row r="79" spans="1:11" s="33" customFormat="1" ht="11.25" customHeight="1">
      <c r="A79" s="35" t="s">
        <v>62</v>
      </c>
      <c r="B79" s="29"/>
      <c r="C79" s="30">
        <v>4084</v>
      </c>
      <c r="D79" s="30">
        <v>2950</v>
      </c>
      <c r="E79" s="30">
        <v>2500</v>
      </c>
      <c r="F79" s="31"/>
      <c r="G79" s="31"/>
      <c r="H79" s="147">
        <v>5.708</v>
      </c>
      <c r="I79" s="147">
        <v>3.835</v>
      </c>
      <c r="J79" s="147">
        <v>5</v>
      </c>
      <c r="K79" s="32"/>
    </row>
    <row r="80" spans="1:11" s="42" customFormat="1" ht="11.25" customHeight="1">
      <c r="A80" s="43" t="s">
        <v>63</v>
      </c>
      <c r="B80" s="37"/>
      <c r="C80" s="38">
        <v>10271</v>
      </c>
      <c r="D80" s="38">
        <v>6642</v>
      </c>
      <c r="E80" s="38">
        <v>6359</v>
      </c>
      <c r="F80" s="39">
        <v>95.73923517012948</v>
      </c>
      <c r="G80" s="40"/>
      <c r="H80" s="148">
        <v>13.573</v>
      </c>
      <c r="I80" s="149">
        <v>8.068</v>
      </c>
      <c r="J80" s="149">
        <v>10.870999999999999</v>
      </c>
      <c r="K80" s="41">
        <v>134.7421913733267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78401</v>
      </c>
      <c r="D87" s="53">
        <v>69380</v>
      </c>
      <c r="E87" s="53">
        <v>71453</v>
      </c>
      <c r="F87" s="54">
        <f>IF(D87&gt;0,100*E87/D87,0)</f>
        <v>102.98789276448544</v>
      </c>
      <c r="G87" s="40"/>
      <c r="H87" s="152">
        <v>175.23099999999997</v>
      </c>
      <c r="I87" s="153">
        <v>144.11</v>
      </c>
      <c r="J87" s="153">
        <v>181.33100000000002</v>
      </c>
      <c r="K87" s="54">
        <f>IF(I87&gt;0,100*J87/I87,0)</f>
        <v>125.82818680174867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D155"/>
  <sheetViews>
    <sheetView showZeros="0" view="pageBreakPreview" zoomScale="95" zoomScaleSheetLayoutView="95" zoomScalePageLayoutView="0" workbookViewId="0" topLeftCell="A1">
      <selection activeCell="G16" sqref="G16"/>
    </sheetView>
  </sheetViews>
  <sheetFormatPr defaultColWidth="8.7109375" defaultRowHeight="15"/>
  <cols>
    <col min="1" max="1" width="22.00390625" style="65" customWidth="1"/>
    <col min="2" max="2" width="0.9921875" style="65" customWidth="1"/>
    <col min="3" max="3" width="1.1484375" style="65" customWidth="1"/>
    <col min="4" max="4" width="6.421875" style="65" customWidth="1"/>
    <col min="5" max="7" width="9.421875" style="65" customWidth="1"/>
    <col min="8" max="8" width="10.421875" style="65" customWidth="1"/>
    <col min="9" max="9" width="0.9921875" style="65" customWidth="1"/>
    <col min="10" max="10" width="6.421875" style="65" customWidth="1"/>
    <col min="11" max="13" width="9.421875" style="65" customWidth="1"/>
    <col min="14" max="14" width="10.421875" style="65" customWidth="1"/>
    <col min="15" max="15" width="22.00390625" style="65" customWidth="1"/>
    <col min="16" max="16" width="0.9921875" style="65" customWidth="1"/>
    <col min="17" max="17" width="1.1484375" style="65" customWidth="1"/>
    <col min="18" max="18" width="6.421875" style="65" customWidth="1"/>
    <col min="19" max="21" width="9.421875" style="65" customWidth="1"/>
    <col min="22" max="22" width="10.421875" style="65" customWidth="1"/>
    <col min="23" max="23" width="0.9921875" style="65" customWidth="1"/>
    <col min="24" max="24" width="6.421875" style="65" customWidth="1"/>
    <col min="25" max="27" width="9.421875" style="65" customWidth="1"/>
    <col min="28" max="28" width="10.421875" style="65" customWidth="1"/>
    <col min="29" max="16384" width="8.7109375" style="65" customWidth="1"/>
  </cols>
  <sheetData>
    <row r="1" spans="1:22" ht="9">
      <c r="A1" s="64"/>
      <c r="B1" s="64"/>
      <c r="C1" s="64"/>
      <c r="D1" s="64"/>
      <c r="E1" s="64"/>
      <c r="F1" s="64"/>
      <c r="G1" s="64"/>
      <c r="H1" s="64"/>
      <c r="O1" s="64"/>
      <c r="P1" s="64"/>
      <c r="Q1" s="64"/>
      <c r="R1" s="64"/>
      <c r="S1" s="64"/>
      <c r="T1" s="64"/>
      <c r="U1" s="64"/>
      <c r="V1" s="64"/>
    </row>
    <row r="2" spans="1:27" s="68" customFormat="1" ht="9.75">
      <c r="A2" s="66" t="s">
        <v>132</v>
      </c>
      <c r="B2" s="67"/>
      <c r="C2" s="67"/>
      <c r="D2" s="67"/>
      <c r="E2" s="67"/>
      <c r="F2" s="67"/>
      <c r="G2" s="67"/>
      <c r="H2" s="67"/>
      <c r="J2" s="68" t="s">
        <v>133</v>
      </c>
      <c r="M2" s="68" t="s">
        <v>139</v>
      </c>
      <c r="O2" s="66" t="s">
        <v>132</v>
      </c>
      <c r="P2" s="67"/>
      <c r="Q2" s="67"/>
      <c r="R2" s="67"/>
      <c r="S2" s="67"/>
      <c r="T2" s="67"/>
      <c r="U2" s="67"/>
      <c r="V2" s="67"/>
      <c r="X2" s="68" t="s">
        <v>133</v>
      </c>
      <c r="AA2" s="68" t="s">
        <v>139</v>
      </c>
    </row>
    <row r="3" spans="1:22" s="68" customFormat="1" ht="12" customHeight="1" thickBot="1">
      <c r="A3" s="67"/>
      <c r="B3" s="67"/>
      <c r="C3" s="67"/>
      <c r="D3" s="67"/>
      <c r="E3" s="67"/>
      <c r="F3" s="67"/>
      <c r="G3" s="67"/>
      <c r="H3" s="67"/>
      <c r="O3" s="67"/>
      <c r="P3" s="67"/>
      <c r="Q3" s="67"/>
      <c r="R3" s="67"/>
      <c r="S3" s="67"/>
      <c r="T3" s="67"/>
      <c r="U3" s="67"/>
      <c r="V3" s="67"/>
    </row>
    <row r="4" spans="1:28" s="68" customFormat="1" ht="10.5" thickBot="1">
      <c r="A4" s="69"/>
      <c r="B4" s="70"/>
      <c r="C4" s="71"/>
      <c r="D4" s="184" t="s">
        <v>134</v>
      </c>
      <c r="E4" s="185"/>
      <c r="F4" s="185"/>
      <c r="G4" s="185"/>
      <c r="H4" s="186"/>
      <c r="J4" s="184" t="s">
        <v>135</v>
      </c>
      <c r="K4" s="185"/>
      <c r="L4" s="185"/>
      <c r="M4" s="185"/>
      <c r="N4" s="186"/>
      <c r="O4" s="69"/>
      <c r="P4" s="70"/>
      <c r="Q4" s="71"/>
      <c r="R4" s="184" t="s">
        <v>134</v>
      </c>
      <c r="S4" s="185"/>
      <c r="T4" s="185"/>
      <c r="U4" s="185"/>
      <c r="V4" s="186"/>
      <c r="X4" s="184" t="s">
        <v>135</v>
      </c>
      <c r="Y4" s="185"/>
      <c r="Z4" s="185"/>
      <c r="AA4" s="185"/>
      <c r="AB4" s="186"/>
    </row>
    <row r="5" spans="1:28" s="68" customFormat="1" ht="9.75">
      <c r="A5" s="72" t="s">
        <v>136</v>
      </c>
      <c r="B5" s="73"/>
      <c r="C5" s="71"/>
      <c r="D5" s="69"/>
      <c r="E5" s="74" t="s">
        <v>353</v>
      </c>
      <c r="F5" s="74" t="s">
        <v>137</v>
      </c>
      <c r="G5" s="74" t="s">
        <v>138</v>
      </c>
      <c r="H5" s="75">
        <f>G6</f>
        <v>2020</v>
      </c>
      <c r="J5" s="69"/>
      <c r="K5" s="74" t="s">
        <v>353</v>
      </c>
      <c r="L5" s="74" t="s">
        <v>137</v>
      </c>
      <c r="M5" s="74" t="s">
        <v>138</v>
      </c>
      <c r="N5" s="75">
        <f>M6</f>
        <v>2020</v>
      </c>
      <c r="O5" s="72" t="s">
        <v>136</v>
      </c>
      <c r="P5" s="73"/>
      <c r="Q5" s="71"/>
      <c r="R5" s="69"/>
      <c r="S5" s="74" t="s">
        <v>353</v>
      </c>
      <c r="T5" s="74" t="s">
        <v>137</v>
      </c>
      <c r="U5" s="74" t="s">
        <v>138</v>
      </c>
      <c r="V5" s="75">
        <f>U6</f>
        <v>2020</v>
      </c>
      <c r="X5" s="69"/>
      <c r="Y5" s="74" t="s">
        <v>353</v>
      </c>
      <c r="Z5" s="74" t="s">
        <v>137</v>
      </c>
      <c r="AA5" s="74" t="s">
        <v>138</v>
      </c>
      <c r="AB5" s="75">
        <f>AA6</f>
        <v>2020</v>
      </c>
    </row>
    <row r="6" spans="1:28" s="68" customFormat="1" ht="23.25" customHeight="1" thickBot="1">
      <c r="A6" s="76"/>
      <c r="B6" s="77"/>
      <c r="C6" s="78"/>
      <c r="D6" s="79" t="s">
        <v>354</v>
      </c>
      <c r="E6" s="80">
        <f>G6-2</f>
        <v>2018</v>
      </c>
      <c r="F6" s="80">
        <f>G6-1</f>
        <v>2019</v>
      </c>
      <c r="G6" s="80">
        <v>2020</v>
      </c>
      <c r="H6" s="81" t="str">
        <f>CONCATENATE(F6,"=100")</f>
        <v>2019=100</v>
      </c>
      <c r="I6" s="82"/>
      <c r="J6" s="79" t="s">
        <v>354</v>
      </c>
      <c r="K6" s="80">
        <f>M6-2</f>
        <v>2018</v>
      </c>
      <c r="L6" s="80">
        <f>M6-1</f>
        <v>2019</v>
      </c>
      <c r="M6" s="80">
        <v>2020</v>
      </c>
      <c r="N6" s="81" t="str">
        <f>CONCATENATE(L6,"=100")</f>
        <v>2019=100</v>
      </c>
      <c r="O6" s="76"/>
      <c r="P6" s="77"/>
      <c r="Q6" s="78"/>
      <c r="R6" s="79" t="s">
        <v>354</v>
      </c>
      <c r="S6" s="80">
        <f>U6-2</f>
        <v>2018</v>
      </c>
      <c r="T6" s="80">
        <f>U6-1</f>
        <v>2019</v>
      </c>
      <c r="U6" s="80">
        <v>2020</v>
      </c>
      <c r="V6" s="81" t="str">
        <f>CONCATENATE(T6,"=100")</f>
        <v>2019=100</v>
      </c>
      <c r="W6" s="82"/>
      <c r="X6" s="79" t="s">
        <v>354</v>
      </c>
      <c r="Y6" s="80">
        <f>AA6-2</f>
        <v>2018</v>
      </c>
      <c r="Z6" s="80">
        <f>AA6-1</f>
        <v>2019</v>
      </c>
      <c r="AA6" s="80">
        <v>2020</v>
      </c>
      <c r="AB6" s="81" t="str">
        <f>CONCATENATE(Z6,"=100")</f>
        <v>2019=100</v>
      </c>
    </row>
    <row r="7" spans="1:28" s="89" customFormat="1" ht="11.25" customHeight="1">
      <c r="A7" s="83"/>
      <c r="B7" s="83"/>
      <c r="C7" s="83"/>
      <c r="D7" s="84"/>
      <c r="E7" s="85"/>
      <c r="F7" s="85"/>
      <c r="G7" s="85"/>
      <c r="H7" s="85">
        <f>IF(AND(F7&gt;0,G7&gt;0),G7*100/F7,"")</f>
      </c>
      <c r="I7" s="86"/>
      <c r="J7" s="86"/>
      <c r="K7" s="87"/>
      <c r="L7" s="87"/>
      <c r="M7" s="87"/>
      <c r="N7" s="87">
        <f>IF(AND(L7&gt;0,M7&gt;0),M7*100/L7,"")</f>
      </c>
      <c r="O7" s="83"/>
      <c r="P7" s="83"/>
      <c r="Q7" s="83"/>
      <c r="R7" s="84"/>
      <c r="S7" s="85"/>
      <c r="T7" s="85"/>
      <c r="U7" s="85"/>
      <c r="V7" s="85">
        <f>IF(AND(T7&gt;0,U7&gt;0),U7*100/T7,"")</f>
      </c>
      <c r="W7" s="86"/>
      <c r="X7" s="86"/>
      <c r="Y7" s="87"/>
      <c r="Z7" s="87"/>
      <c r="AA7" s="87"/>
      <c r="AB7" s="88">
        <f>IF(AND(Z7&gt;0,AA7&gt;0),AA7*100/Z7,"")</f>
      </c>
    </row>
    <row r="8" spans="1:28" s="89" customFormat="1" ht="3" customHeight="1">
      <c r="A8" s="83"/>
      <c r="B8" s="83"/>
      <c r="C8" s="83"/>
      <c r="D8" s="84"/>
      <c r="E8" s="85"/>
      <c r="F8" s="85"/>
      <c r="G8" s="85"/>
      <c r="H8" s="85"/>
      <c r="I8" s="86"/>
      <c r="J8" s="86"/>
      <c r="K8" s="87"/>
      <c r="L8" s="87"/>
      <c r="M8" s="87"/>
      <c r="N8" s="87"/>
      <c r="O8" s="83"/>
      <c r="P8" s="83"/>
      <c r="Q8" s="83"/>
      <c r="R8" s="84"/>
      <c r="S8" s="85"/>
      <c r="T8" s="85"/>
      <c r="U8" s="85"/>
      <c r="V8" s="85"/>
      <c r="W8" s="86"/>
      <c r="X8" s="86"/>
      <c r="Y8" s="87"/>
      <c r="Z8" s="87"/>
      <c r="AA8" s="87"/>
      <c r="AB8" s="88"/>
    </row>
    <row r="9" spans="1:28" s="89" customFormat="1" ht="11.25" customHeight="1">
      <c r="A9" s="83" t="s">
        <v>140</v>
      </c>
      <c r="B9" s="83"/>
      <c r="C9" s="83"/>
      <c r="D9" s="101"/>
      <c r="E9" s="85"/>
      <c r="F9" s="85"/>
      <c r="G9" s="85"/>
      <c r="H9" s="85">
        <f aca="true" t="shared" si="0" ref="H9:H22">IF(AND(F9&gt;0,G9&gt;0),G9*100/F9,"")</f>
      </c>
      <c r="I9" s="86"/>
      <c r="J9" s="102"/>
      <c r="K9" s="87"/>
      <c r="L9" s="87"/>
      <c r="M9" s="87"/>
      <c r="N9" s="87">
        <f aca="true" t="shared" si="1" ref="N9:N22">IF(AND(L9&gt;0,M9&gt;0),M9*100/L9,"")</f>
      </c>
      <c r="O9" s="83" t="s">
        <v>174</v>
      </c>
      <c r="P9" s="83"/>
      <c r="Q9" s="83"/>
      <c r="R9" s="101"/>
      <c r="S9" s="85"/>
      <c r="T9" s="85"/>
      <c r="U9" s="85"/>
      <c r="V9" s="85">
        <f aca="true" t="shared" si="2" ref="V9:V18">IF(AND(T9&gt;0,U9&gt;0),U9*100/T9,"")</f>
      </c>
      <c r="W9" s="86"/>
      <c r="X9" s="102"/>
      <c r="Y9" s="87"/>
      <c r="Z9" s="87"/>
      <c r="AA9" s="87"/>
      <c r="AB9" s="88">
        <f aca="true" t="shared" si="3" ref="AB9:AB18">IF(AND(Z9&gt;0,AA9&gt;0),AA9*100/Z9,"")</f>
      </c>
    </row>
    <row r="10" spans="1:28" s="89" customFormat="1" ht="11.25" customHeight="1">
      <c r="A10" s="83" t="s">
        <v>141</v>
      </c>
      <c r="B10" s="85"/>
      <c r="C10" s="85"/>
      <c r="D10" s="101">
        <v>3</v>
      </c>
      <c r="E10" s="91">
        <v>1686.9</v>
      </c>
      <c r="F10" s="91">
        <v>1652.924</v>
      </c>
      <c r="G10" s="91">
        <v>1648.892</v>
      </c>
      <c r="H10" s="91">
        <f t="shared" si="0"/>
        <v>99.75606863957448</v>
      </c>
      <c r="I10" s="87"/>
      <c r="J10" s="102">
        <v>5</v>
      </c>
      <c r="K10" s="88">
        <v>6703.231000000001</v>
      </c>
      <c r="L10" s="88">
        <v>5107.658</v>
      </c>
      <c r="M10" s="88">
        <v>6796.316999999999</v>
      </c>
      <c r="N10" s="87">
        <f t="shared" si="1"/>
        <v>133.06131694800237</v>
      </c>
      <c r="O10" s="83" t="s">
        <v>339</v>
      </c>
      <c r="P10" s="85"/>
      <c r="Q10" s="85"/>
      <c r="R10" s="101">
        <v>3</v>
      </c>
      <c r="S10" s="91">
        <v>5.976</v>
      </c>
      <c r="T10" s="91">
        <v>6.393</v>
      </c>
      <c r="U10" s="91">
        <v>6.158</v>
      </c>
      <c r="V10" s="91">
        <f t="shared" si="2"/>
        <v>96.32410448928518</v>
      </c>
      <c r="W10" s="87"/>
      <c r="X10" s="102">
        <v>3</v>
      </c>
      <c r="Y10" s="88">
        <v>50.9</v>
      </c>
      <c r="Z10" s="88">
        <v>55.31200000000001</v>
      </c>
      <c r="AA10" s="88">
        <v>53.3</v>
      </c>
      <c r="AB10" s="88">
        <f t="shared" si="3"/>
        <v>96.36245299392534</v>
      </c>
    </row>
    <row r="11" spans="1:28" s="89" customFormat="1" ht="11.25" customHeight="1">
      <c r="A11" s="83" t="s">
        <v>142</v>
      </c>
      <c r="B11" s="85"/>
      <c r="C11" s="85"/>
      <c r="D11" s="101">
        <v>3</v>
      </c>
      <c r="E11" s="91">
        <v>374.608</v>
      </c>
      <c r="F11" s="91">
        <v>265.569</v>
      </c>
      <c r="G11" s="91">
        <v>281.212</v>
      </c>
      <c r="H11" s="91">
        <f t="shared" si="0"/>
        <v>105.89037124061917</v>
      </c>
      <c r="I11" s="87"/>
      <c r="J11" s="102">
        <v>5</v>
      </c>
      <c r="K11" s="88">
        <v>1282.494</v>
      </c>
      <c r="L11" s="88">
        <v>733.662</v>
      </c>
      <c r="M11" s="88">
        <v>923.038</v>
      </c>
      <c r="N11" s="87">
        <f t="shared" si="1"/>
        <v>125.81243133759142</v>
      </c>
      <c r="O11" s="83" t="s">
        <v>340</v>
      </c>
      <c r="P11" s="85"/>
      <c r="Q11" s="85"/>
      <c r="R11" s="101">
        <v>4</v>
      </c>
      <c r="S11" s="159">
        <v>24.099999999999998</v>
      </c>
      <c r="T11" s="159">
        <v>28.799999999999997</v>
      </c>
      <c r="U11" s="159">
        <v>28.7</v>
      </c>
      <c r="V11" s="91">
        <f t="shared" si="2"/>
        <v>99.65277777777779</v>
      </c>
      <c r="W11" s="87"/>
      <c r="X11" s="102">
        <v>12</v>
      </c>
      <c r="Y11" s="88">
        <v>5.664999999999999</v>
      </c>
      <c r="Z11" s="88">
        <v>6.987</v>
      </c>
      <c r="AA11" s="88">
        <v>0</v>
      </c>
      <c r="AB11" s="88">
        <f t="shared" si="3"/>
      </c>
    </row>
    <row r="12" spans="1:30" ht="11.25">
      <c r="A12" s="83" t="s">
        <v>143</v>
      </c>
      <c r="B12" s="85"/>
      <c r="C12" s="85"/>
      <c r="D12" s="101">
        <v>3</v>
      </c>
      <c r="E12" s="91">
        <v>2061.508</v>
      </c>
      <c r="F12" s="91">
        <v>1918.493</v>
      </c>
      <c r="G12" s="91">
        <v>1930.104</v>
      </c>
      <c r="H12" s="91">
        <f t="shared" si="0"/>
        <v>100.60521461376194</v>
      </c>
      <c r="I12" s="87"/>
      <c r="J12" s="102">
        <v>5</v>
      </c>
      <c r="K12" s="88">
        <v>7985.724999999999</v>
      </c>
      <c r="L12" s="88">
        <v>5841.319999999999</v>
      </c>
      <c r="M12" s="88">
        <v>7719.355</v>
      </c>
      <c r="N12" s="87">
        <f t="shared" si="1"/>
        <v>132.15086658495</v>
      </c>
      <c r="O12" s="83" t="s">
        <v>194</v>
      </c>
      <c r="P12" s="85"/>
      <c r="Q12" s="85"/>
      <c r="R12" s="101">
        <v>10</v>
      </c>
      <c r="S12" s="91">
        <v>2.518</v>
      </c>
      <c r="T12" s="91">
        <v>2.325</v>
      </c>
      <c r="U12" s="91">
        <v>2.351</v>
      </c>
      <c r="V12" s="91">
        <f t="shared" si="2"/>
        <v>101.11827956989247</v>
      </c>
      <c r="W12" s="87"/>
      <c r="X12" s="102">
        <v>3</v>
      </c>
      <c r="Y12" s="88">
        <v>70.347</v>
      </c>
      <c r="Z12" s="88">
        <v>66.987</v>
      </c>
      <c r="AA12" s="88">
        <v>66.12299999999999</v>
      </c>
      <c r="AB12" s="88">
        <f t="shared" si="3"/>
        <v>98.71019750100766</v>
      </c>
      <c r="AD12" s="93"/>
    </row>
    <row r="13" spans="1:28" s="68" customFormat="1" ht="11.25">
      <c r="A13" s="83" t="s">
        <v>144</v>
      </c>
      <c r="B13" s="85"/>
      <c r="C13" s="85"/>
      <c r="D13" s="101">
        <v>3</v>
      </c>
      <c r="E13" s="91">
        <v>336.68</v>
      </c>
      <c r="F13" s="91">
        <v>267.91554</v>
      </c>
      <c r="G13" s="91">
        <v>306.135</v>
      </c>
      <c r="H13" s="91">
        <f t="shared" si="0"/>
        <v>114.2654882953038</v>
      </c>
      <c r="I13" s="87"/>
      <c r="J13" s="102">
        <v>5</v>
      </c>
      <c r="K13" s="88">
        <v>1020.669</v>
      </c>
      <c r="L13" s="88">
        <v>619.494</v>
      </c>
      <c r="M13" s="88">
        <v>965.2600000000001</v>
      </c>
      <c r="N13" s="87">
        <f t="shared" si="1"/>
        <v>155.8142613164938</v>
      </c>
      <c r="O13" s="83" t="s">
        <v>195</v>
      </c>
      <c r="P13" s="85"/>
      <c r="Q13" s="85"/>
      <c r="R13" s="101">
        <v>3</v>
      </c>
      <c r="S13" s="91">
        <v>4.501</v>
      </c>
      <c r="T13" s="91">
        <v>5.328</v>
      </c>
      <c r="U13" s="91">
        <v>3.846</v>
      </c>
      <c r="V13" s="91">
        <f t="shared" si="2"/>
        <v>72.18468468468468</v>
      </c>
      <c r="W13" s="87"/>
      <c r="X13" s="102">
        <v>5</v>
      </c>
      <c r="Y13" s="88">
        <v>81.53</v>
      </c>
      <c r="Z13" s="88">
        <v>77.184</v>
      </c>
      <c r="AA13" s="88">
        <v>67.63600000000001</v>
      </c>
      <c r="AB13" s="88">
        <f t="shared" si="3"/>
        <v>87.62956053067995</v>
      </c>
    </row>
    <row r="14" spans="1:28" s="68" customFormat="1" ht="12" customHeight="1">
      <c r="A14" s="83" t="s">
        <v>145</v>
      </c>
      <c r="B14" s="85"/>
      <c r="C14" s="85"/>
      <c r="D14" s="101">
        <v>4</v>
      </c>
      <c r="E14" s="91">
        <v>2232.782</v>
      </c>
      <c r="F14" s="91">
        <v>2416.3754599999997</v>
      </c>
      <c r="G14" s="91">
        <v>2411.808</v>
      </c>
      <c r="H14" s="91">
        <f t="shared" si="0"/>
        <v>99.81097887825761</v>
      </c>
      <c r="I14" s="87"/>
      <c r="J14" s="102">
        <v>5</v>
      </c>
      <c r="K14" s="88">
        <v>8108.866</v>
      </c>
      <c r="L14" s="88">
        <v>6777.411</v>
      </c>
      <c r="M14" s="88">
        <v>9341.882</v>
      </c>
      <c r="N14" s="87">
        <f t="shared" si="1"/>
        <v>137.8385049984426</v>
      </c>
      <c r="O14" s="83" t="s">
        <v>341</v>
      </c>
      <c r="P14" s="85"/>
      <c r="Q14" s="85"/>
      <c r="R14" s="101">
        <v>5</v>
      </c>
      <c r="S14" s="159">
        <v>45.565</v>
      </c>
      <c r="T14" s="159">
        <v>43.166999999999994</v>
      </c>
      <c r="U14" s="159">
        <v>43.5</v>
      </c>
      <c r="V14" s="91">
        <f t="shared" si="2"/>
        <v>100.7714226144972</v>
      </c>
      <c r="W14" s="87"/>
      <c r="X14" s="102">
        <v>4</v>
      </c>
      <c r="Y14" s="88">
        <v>149.80000000000004</v>
      </c>
      <c r="Z14" s="88">
        <v>145.9912</v>
      </c>
      <c r="AA14" s="88">
        <v>150.437</v>
      </c>
      <c r="AB14" s="88">
        <f t="shared" si="3"/>
        <v>103.04525204258888</v>
      </c>
    </row>
    <row r="15" spans="1:28" s="68" customFormat="1" ht="11.25">
      <c r="A15" s="83" t="s">
        <v>146</v>
      </c>
      <c r="B15" s="85"/>
      <c r="C15" s="85"/>
      <c r="D15" s="101">
        <v>4</v>
      </c>
      <c r="E15" s="91">
        <v>2569.462</v>
      </c>
      <c r="F15" s="91">
        <v>2684.291</v>
      </c>
      <c r="G15" s="91">
        <v>2405.2</v>
      </c>
      <c r="H15" s="91">
        <f t="shared" si="0"/>
        <v>89.60280386888007</v>
      </c>
      <c r="I15" s="87"/>
      <c r="J15" s="102">
        <v>5</v>
      </c>
      <c r="K15" s="88">
        <v>9129.535000000002</v>
      </c>
      <c r="L15" s="88">
        <v>7396.905000000001</v>
      </c>
      <c r="M15" s="88">
        <v>10307.142</v>
      </c>
      <c r="N15" s="87">
        <f t="shared" si="1"/>
        <v>139.3439823818205</v>
      </c>
      <c r="O15" s="83" t="s">
        <v>342</v>
      </c>
      <c r="P15" s="85"/>
      <c r="Q15" s="85"/>
      <c r="R15" s="101">
        <v>5</v>
      </c>
      <c r="S15" s="159">
        <v>9.426000000000002</v>
      </c>
      <c r="T15" s="159">
        <v>9.152000000000001</v>
      </c>
      <c r="U15" s="159">
        <v>10.2</v>
      </c>
      <c r="V15" s="91">
        <f t="shared" si="2"/>
        <v>111.45104895104893</v>
      </c>
      <c r="W15" s="87"/>
      <c r="X15" s="102">
        <v>4</v>
      </c>
      <c r="Y15" s="88">
        <v>16.450000000000003</v>
      </c>
      <c r="Z15" s="88">
        <v>16.006</v>
      </c>
      <c r="AA15" s="88">
        <v>16.944000000000003</v>
      </c>
      <c r="AB15" s="88">
        <f t="shared" si="3"/>
        <v>105.86030238660504</v>
      </c>
    </row>
    <row r="16" spans="1:28" s="68" customFormat="1" ht="11.25">
      <c r="A16" s="83" t="s">
        <v>147</v>
      </c>
      <c r="B16" s="85"/>
      <c r="C16" s="85"/>
      <c r="D16" s="101">
        <v>3</v>
      </c>
      <c r="E16" s="91">
        <v>556.5</v>
      </c>
      <c r="F16" s="91">
        <v>463.245</v>
      </c>
      <c r="G16" s="91">
        <v>481.791</v>
      </c>
      <c r="H16" s="91">
        <f t="shared" si="0"/>
        <v>104.00349706958521</v>
      </c>
      <c r="I16" s="87"/>
      <c r="J16" s="102">
        <v>5</v>
      </c>
      <c r="K16" s="88">
        <v>1486.9479999999999</v>
      </c>
      <c r="L16" s="88">
        <v>811.15</v>
      </c>
      <c r="M16" s="88">
        <v>1186.492</v>
      </c>
      <c r="N16" s="87">
        <f t="shared" si="1"/>
        <v>146.27282253590582</v>
      </c>
      <c r="O16" s="83" t="s">
        <v>196</v>
      </c>
      <c r="P16" s="85"/>
      <c r="Q16" s="85"/>
      <c r="R16" s="101">
        <v>2</v>
      </c>
      <c r="S16" s="91">
        <v>33.528</v>
      </c>
      <c r="T16" s="91">
        <v>31.674</v>
      </c>
      <c r="U16" s="91">
        <v>0</v>
      </c>
      <c r="V16" s="91">
        <f t="shared" si="2"/>
      </c>
      <c r="W16" s="87"/>
      <c r="X16" s="102">
        <v>5</v>
      </c>
      <c r="Y16" s="88">
        <v>543.0889999999999</v>
      </c>
      <c r="Z16" s="88">
        <v>536.989</v>
      </c>
      <c r="AA16" s="88">
        <v>0</v>
      </c>
      <c r="AB16" s="88">
        <f t="shared" si="3"/>
      </c>
    </row>
    <row r="17" spans="1:28" s="68" customFormat="1" ht="12" customHeight="1">
      <c r="A17" s="83" t="s">
        <v>148</v>
      </c>
      <c r="B17" s="85"/>
      <c r="C17" s="85"/>
      <c r="D17" s="101">
        <v>3</v>
      </c>
      <c r="E17" s="91">
        <v>136.251</v>
      </c>
      <c r="F17" s="91">
        <v>135.926</v>
      </c>
      <c r="G17" s="91">
        <v>139.554</v>
      </c>
      <c r="H17" s="91">
        <f t="shared" si="0"/>
        <v>102.66909936288863</v>
      </c>
      <c r="I17" s="87"/>
      <c r="J17" s="102">
        <v>5</v>
      </c>
      <c r="K17" s="88">
        <v>388.467</v>
      </c>
      <c r="L17" s="88">
        <v>246.74800000000005</v>
      </c>
      <c r="M17" s="88">
        <v>417.01500000000004</v>
      </c>
      <c r="N17" s="87">
        <f t="shared" si="1"/>
        <v>169.00440935691475</v>
      </c>
      <c r="O17" s="83" t="s">
        <v>197</v>
      </c>
      <c r="P17" s="85"/>
      <c r="Q17" s="85"/>
      <c r="R17" s="101">
        <v>5</v>
      </c>
      <c r="S17" s="91">
        <v>1.88</v>
      </c>
      <c r="T17" s="91">
        <v>1.879</v>
      </c>
      <c r="U17" s="91">
        <v>1.86</v>
      </c>
      <c r="V17" s="91">
        <f t="shared" si="2"/>
        <v>98.9888238424694</v>
      </c>
      <c r="W17" s="87"/>
      <c r="X17" s="102">
        <v>5</v>
      </c>
      <c r="Y17" s="88">
        <v>94.696</v>
      </c>
      <c r="Z17" s="88">
        <v>97.233</v>
      </c>
      <c r="AA17" s="88">
        <v>107.942</v>
      </c>
      <c r="AB17" s="88">
        <f t="shared" si="3"/>
        <v>111.01375047566154</v>
      </c>
    </row>
    <row r="18" spans="1:28" s="89" customFormat="1" ht="11.25" customHeight="1">
      <c r="A18" s="83" t="s">
        <v>149</v>
      </c>
      <c r="B18" s="85"/>
      <c r="C18" s="85"/>
      <c r="D18" s="101">
        <v>3</v>
      </c>
      <c r="E18" s="91">
        <v>213.091</v>
      </c>
      <c r="F18" s="91">
        <v>246.085</v>
      </c>
      <c r="G18" s="91">
        <v>245.313</v>
      </c>
      <c r="H18" s="91">
        <f t="shared" si="0"/>
        <v>99.6862872584676</v>
      </c>
      <c r="I18" s="87"/>
      <c r="J18" s="102">
        <v>5</v>
      </c>
      <c r="K18" s="88">
        <v>649.0110000000001</v>
      </c>
      <c r="L18" s="88">
        <v>571.7660000000001</v>
      </c>
      <c r="M18" s="88">
        <v>806.7040000000001</v>
      </c>
      <c r="N18" s="87">
        <f t="shared" si="1"/>
        <v>141.08988642206776</v>
      </c>
      <c r="O18" s="83" t="s">
        <v>198</v>
      </c>
      <c r="P18" s="85"/>
      <c r="Q18" s="85"/>
      <c r="R18" s="101">
        <v>3</v>
      </c>
      <c r="S18" s="91">
        <v>7.503</v>
      </c>
      <c r="T18" s="91">
        <v>7.12</v>
      </c>
      <c r="U18" s="91">
        <v>7.326</v>
      </c>
      <c r="V18" s="91">
        <f t="shared" si="2"/>
        <v>102.89325842696628</v>
      </c>
      <c r="W18" s="87"/>
      <c r="X18" s="102">
        <v>3</v>
      </c>
      <c r="Y18" s="88">
        <v>643.621</v>
      </c>
      <c r="Z18" s="88">
        <v>622.012</v>
      </c>
      <c r="AA18" s="88">
        <v>737.8729999999999</v>
      </c>
      <c r="AB18" s="88">
        <f t="shared" si="3"/>
        <v>118.62681105830755</v>
      </c>
    </row>
    <row r="19" spans="1:28" s="89" customFormat="1" ht="11.25" customHeight="1">
      <c r="A19" s="83" t="s">
        <v>308</v>
      </c>
      <c r="B19" s="85"/>
      <c r="C19" s="85"/>
      <c r="D19" s="101"/>
      <c r="E19" s="91">
        <f>E12+E15+E16+E17+E18</f>
        <v>5536.812</v>
      </c>
      <c r="F19" s="91">
        <f>F12+F15+F16+F17+F18</f>
        <v>5448.04</v>
      </c>
      <c r="G19" s="91">
        <f>G12+G15+G16+G17+G18</f>
        <v>5201.962</v>
      </c>
      <c r="H19" s="91">
        <f>IF(AND(F19&gt;0,G19&gt;0),G19*100/F19,"")</f>
        <v>95.48318294285653</v>
      </c>
      <c r="I19" s="87"/>
      <c r="J19" s="102"/>
      <c r="K19" s="91">
        <f>K12+K15+K16+K17+K18</f>
        <v>19639.686</v>
      </c>
      <c r="L19" s="91">
        <f>L12+L15+L16+L17+L18</f>
        <v>14867.888999999997</v>
      </c>
      <c r="M19" s="91">
        <f>M12+M15+M16+M17+M18</f>
        <v>20436.708</v>
      </c>
      <c r="N19" s="87">
        <f>IF(AND(L19&gt;0,M19&gt;0),M19*100/L19,"")</f>
        <v>137.45534419849383</v>
      </c>
      <c r="O19" s="83" t="s">
        <v>343</v>
      </c>
      <c r="P19" s="85"/>
      <c r="Q19" s="85"/>
      <c r="R19" s="101">
        <v>4</v>
      </c>
      <c r="S19" s="159">
        <v>0.4</v>
      </c>
      <c r="T19" s="159">
        <v>0.4</v>
      </c>
      <c r="U19" s="159">
        <v>0.3</v>
      </c>
      <c r="V19" s="91">
        <f aca="true" t="shared" si="4" ref="V19:V26">IF(AND(T19&gt;0,U19&gt;0),U19*100/T19,"")</f>
        <v>75</v>
      </c>
      <c r="W19" s="87"/>
      <c r="X19" s="102">
        <v>11</v>
      </c>
      <c r="Y19" s="88">
        <v>0.04</v>
      </c>
      <c r="Z19" s="88">
        <v>0.041</v>
      </c>
      <c r="AA19" s="88">
        <v>0</v>
      </c>
      <c r="AB19" s="88">
        <f aca="true" t="shared" si="5" ref="AB19:AB26">IF(AND(Z19&gt;0,AA19&gt;0),AA19*100/Z19,"")</f>
      </c>
    </row>
    <row r="20" spans="1:28" s="89" customFormat="1" ht="11.25" customHeight="1">
      <c r="A20" s="83" t="s">
        <v>150</v>
      </c>
      <c r="B20" s="85"/>
      <c r="C20" s="85"/>
      <c r="D20" s="101">
        <v>5</v>
      </c>
      <c r="E20" s="91">
        <v>322.373</v>
      </c>
      <c r="F20" s="91">
        <v>357.629</v>
      </c>
      <c r="G20" s="91">
        <v>349.504</v>
      </c>
      <c r="H20" s="91">
        <f t="shared" si="0"/>
        <v>97.72809252046115</v>
      </c>
      <c r="I20" s="87"/>
      <c r="J20" s="102">
        <v>5</v>
      </c>
      <c r="K20" s="88">
        <v>3842.5190000000002</v>
      </c>
      <c r="L20" s="88">
        <v>4185.411</v>
      </c>
      <c r="M20" s="88"/>
      <c r="N20" s="87">
        <f t="shared" si="1"/>
      </c>
      <c r="O20" s="83" t="s">
        <v>199</v>
      </c>
      <c r="P20" s="85"/>
      <c r="Q20" s="85"/>
      <c r="R20" s="101">
        <v>4</v>
      </c>
      <c r="S20" s="91">
        <v>3.619</v>
      </c>
      <c r="T20" s="91">
        <v>3.472</v>
      </c>
      <c r="U20" s="91">
        <v>3.942</v>
      </c>
      <c r="V20" s="91">
        <f t="shared" si="4"/>
        <v>113.53686635944702</v>
      </c>
      <c r="W20" s="87"/>
      <c r="X20" s="102">
        <v>4</v>
      </c>
      <c r="Y20" s="88">
        <v>238.32500000000002</v>
      </c>
      <c r="Z20" s="88">
        <v>231.21400000000003</v>
      </c>
      <c r="AA20" s="88">
        <v>307.524</v>
      </c>
      <c r="AB20" s="88">
        <f t="shared" si="5"/>
        <v>133.00405684776874</v>
      </c>
    </row>
    <row r="21" spans="1:28" s="89" customFormat="1" ht="11.25" customHeight="1">
      <c r="A21" s="83" t="s">
        <v>151</v>
      </c>
      <c r="B21" s="85"/>
      <c r="C21" s="85"/>
      <c r="D21" s="101">
        <v>4</v>
      </c>
      <c r="E21" s="91">
        <v>5.967</v>
      </c>
      <c r="F21" s="91">
        <v>6.724</v>
      </c>
      <c r="G21" s="91">
        <v>7.061</v>
      </c>
      <c r="H21" s="91">
        <f t="shared" si="0"/>
        <v>105.01189767995241</v>
      </c>
      <c r="I21" s="87"/>
      <c r="J21" s="102">
        <v>12</v>
      </c>
      <c r="K21" s="88">
        <v>25.589</v>
      </c>
      <c r="L21" s="88">
        <v>28.096000000000004</v>
      </c>
      <c r="M21" s="88">
        <v>0</v>
      </c>
      <c r="N21" s="87">
        <f t="shared" si="1"/>
      </c>
      <c r="O21" s="83" t="s">
        <v>200</v>
      </c>
      <c r="P21" s="85"/>
      <c r="Q21" s="85"/>
      <c r="R21" s="101">
        <v>5</v>
      </c>
      <c r="S21" s="91">
        <v>4.053</v>
      </c>
      <c r="T21" s="91">
        <v>4.077</v>
      </c>
      <c r="U21" s="91">
        <v>4.339</v>
      </c>
      <c r="V21" s="91">
        <f t="shared" si="4"/>
        <v>106.4262938435124</v>
      </c>
      <c r="W21" s="87"/>
      <c r="X21" s="102">
        <v>11</v>
      </c>
      <c r="Y21" s="88">
        <v>121.33000000000001</v>
      </c>
      <c r="Z21" s="88">
        <v>131.509</v>
      </c>
      <c r="AA21" s="88">
        <v>0</v>
      </c>
      <c r="AB21" s="88">
        <f t="shared" si="5"/>
      </c>
    </row>
    <row r="22" spans="1:28" s="89" customFormat="1" ht="11.25" customHeight="1">
      <c r="A22" s="83" t="s">
        <v>330</v>
      </c>
      <c r="B22" s="85"/>
      <c r="C22" s="85"/>
      <c r="D22" s="101">
        <v>5</v>
      </c>
      <c r="E22" s="91">
        <v>105.012</v>
      </c>
      <c r="F22" s="91">
        <v>103.888</v>
      </c>
      <c r="G22" s="91">
        <v>103.372</v>
      </c>
      <c r="H22" s="91">
        <f t="shared" si="0"/>
        <v>99.50331125827815</v>
      </c>
      <c r="I22" s="87"/>
      <c r="J22" s="102">
        <v>11</v>
      </c>
      <c r="K22" s="88">
        <v>808.167</v>
      </c>
      <c r="L22" s="88">
        <v>800.905</v>
      </c>
      <c r="M22" s="88">
        <v>0</v>
      </c>
      <c r="N22" s="87">
        <f t="shared" si="1"/>
      </c>
      <c r="O22" s="83" t="s">
        <v>201</v>
      </c>
      <c r="P22" s="85"/>
      <c r="Q22" s="85"/>
      <c r="R22" s="101">
        <v>5</v>
      </c>
      <c r="S22" s="91">
        <v>11.112</v>
      </c>
      <c r="T22" s="91">
        <v>10.608</v>
      </c>
      <c r="U22" s="91">
        <v>11.072</v>
      </c>
      <c r="V22" s="91">
        <f t="shared" si="4"/>
        <v>104.37405731523377</v>
      </c>
      <c r="W22" s="87"/>
      <c r="X22" s="102">
        <v>4</v>
      </c>
      <c r="Y22" s="88">
        <v>596.315</v>
      </c>
      <c r="Z22" s="88">
        <v>601.9639999999999</v>
      </c>
      <c r="AA22" s="88">
        <v>561.933</v>
      </c>
      <c r="AB22" s="88">
        <f t="shared" si="5"/>
        <v>93.34993454758093</v>
      </c>
    </row>
    <row r="23" spans="1:28" s="89" customFormat="1" ht="11.25" customHeight="1">
      <c r="A23" s="83"/>
      <c r="B23" s="85"/>
      <c r="C23" s="85"/>
      <c r="D23" s="101"/>
      <c r="E23" s="91"/>
      <c r="F23" s="91"/>
      <c r="G23" s="91"/>
      <c r="H23" s="91"/>
      <c r="I23" s="87"/>
      <c r="J23" s="102"/>
      <c r="K23" s="88"/>
      <c r="L23" s="88"/>
      <c r="M23" s="88"/>
      <c r="N23" s="87"/>
      <c r="O23" s="83" t="s">
        <v>202</v>
      </c>
      <c r="P23" s="85"/>
      <c r="Q23" s="85"/>
      <c r="R23" s="101">
        <v>5</v>
      </c>
      <c r="S23" s="91">
        <v>6.55</v>
      </c>
      <c r="T23" s="91">
        <v>6.548</v>
      </c>
      <c r="U23" s="91">
        <v>6.701</v>
      </c>
      <c r="V23" s="91">
        <f t="shared" si="4"/>
        <v>102.33659132559559</v>
      </c>
      <c r="W23" s="87"/>
      <c r="X23" s="102">
        <v>5</v>
      </c>
      <c r="Y23" s="88">
        <v>382.4270000000001</v>
      </c>
      <c r="Z23" s="88">
        <v>386.245</v>
      </c>
      <c r="AA23" s="88">
        <v>395.12199999999996</v>
      </c>
      <c r="AB23" s="88">
        <f t="shared" si="5"/>
        <v>102.29828217841006</v>
      </c>
    </row>
    <row r="24" spans="1:28" s="89" customFormat="1" ht="11.25" customHeight="1">
      <c r="A24" s="83" t="s">
        <v>152</v>
      </c>
      <c r="B24" s="85"/>
      <c r="C24" s="85"/>
      <c r="D24" s="101"/>
      <c r="E24" s="91"/>
      <c r="F24" s="91"/>
      <c r="G24" s="91"/>
      <c r="H24" s="91"/>
      <c r="I24" s="87"/>
      <c r="J24" s="102"/>
      <c r="K24" s="88"/>
      <c r="L24" s="88"/>
      <c r="M24" s="88"/>
      <c r="N24" s="87"/>
      <c r="O24" s="83" t="s">
        <v>344</v>
      </c>
      <c r="P24" s="85"/>
      <c r="Q24" s="85"/>
      <c r="R24" s="101">
        <v>3</v>
      </c>
      <c r="S24" s="91">
        <v>6.305</v>
      </c>
      <c r="T24" s="91">
        <v>5.286</v>
      </c>
      <c r="U24" s="91">
        <v>5.199</v>
      </c>
      <c r="V24" s="91">
        <f t="shared" si="4"/>
        <v>98.35414301929626</v>
      </c>
      <c r="W24" s="87"/>
      <c r="X24" s="102">
        <v>5</v>
      </c>
      <c r="Y24" s="88">
        <v>65.712</v>
      </c>
      <c r="Z24" s="88">
        <v>71.93099999999998</v>
      </c>
      <c r="AA24" s="88">
        <v>79.82100000000001</v>
      </c>
      <c r="AB24" s="88">
        <f t="shared" si="5"/>
        <v>110.96884514326234</v>
      </c>
    </row>
    <row r="25" spans="1:28" s="89" customFormat="1" ht="11.25" customHeight="1">
      <c r="A25" s="83" t="s">
        <v>153</v>
      </c>
      <c r="B25" s="85"/>
      <c r="C25" s="85"/>
      <c r="D25" s="101">
        <v>4</v>
      </c>
      <c r="E25" s="91">
        <v>9.315</v>
      </c>
      <c r="F25" s="91">
        <v>9.346</v>
      </c>
      <c r="G25" s="91">
        <v>9.371</v>
      </c>
      <c r="H25" s="91">
        <f aca="true" t="shared" si="6" ref="H25:H32">IF(AND(F25&gt;0,G25&gt;0),G25*100/F25,"")</f>
        <v>100.26749411512947</v>
      </c>
      <c r="I25" s="87"/>
      <c r="J25" s="102">
        <v>11</v>
      </c>
      <c r="K25" s="88">
        <v>17.090999999999994</v>
      </c>
      <c r="L25" s="88">
        <v>15.146</v>
      </c>
      <c r="M25" s="88">
        <v>0</v>
      </c>
      <c r="N25" s="87">
        <f aca="true" t="shared" si="7" ref="N25:N32">IF(AND(L25&gt;0,M25&gt;0),M25*100/L25,"")</f>
      </c>
      <c r="O25" s="83" t="s">
        <v>345</v>
      </c>
      <c r="P25" s="85"/>
      <c r="Q25" s="85"/>
      <c r="R25" s="101">
        <v>3</v>
      </c>
      <c r="S25" s="159">
        <v>23.3</v>
      </c>
      <c r="T25" s="159">
        <v>22.3</v>
      </c>
      <c r="U25" s="159">
        <v>21.8</v>
      </c>
      <c r="V25" s="91">
        <f t="shared" si="4"/>
        <v>97.75784753363229</v>
      </c>
      <c r="W25" s="87"/>
      <c r="X25" s="102">
        <v>12</v>
      </c>
      <c r="Y25" s="88">
        <v>4.178</v>
      </c>
      <c r="Z25" s="88">
        <v>3.997</v>
      </c>
      <c r="AA25" s="88">
        <v>3.629</v>
      </c>
      <c r="AB25" s="88">
        <f t="shared" si="5"/>
        <v>90.79309482111583</v>
      </c>
    </row>
    <row r="26" spans="1:28" s="89" customFormat="1" ht="11.25" customHeight="1">
      <c r="A26" s="83" t="s">
        <v>154</v>
      </c>
      <c r="B26" s="85"/>
      <c r="C26" s="85"/>
      <c r="D26" s="101">
        <v>2</v>
      </c>
      <c r="E26" s="91">
        <v>23.234</v>
      </c>
      <c r="F26" s="91">
        <v>22.43642</v>
      </c>
      <c r="G26" s="91">
        <v>23.273</v>
      </c>
      <c r="H26" s="91">
        <f t="shared" si="6"/>
        <v>103.72866972538401</v>
      </c>
      <c r="I26" s="87"/>
      <c r="J26" s="102">
        <v>5</v>
      </c>
      <c r="K26" s="88">
        <v>34.75</v>
      </c>
      <c r="L26" s="88">
        <v>30.369</v>
      </c>
      <c r="M26" s="88">
        <v>33.083</v>
      </c>
      <c r="N26" s="87">
        <f t="shared" si="7"/>
        <v>108.93674470677334</v>
      </c>
      <c r="O26" s="83" t="s">
        <v>203</v>
      </c>
      <c r="P26" s="85"/>
      <c r="Q26" s="85"/>
      <c r="R26" s="101">
        <v>11</v>
      </c>
      <c r="S26" s="91">
        <v>2.847</v>
      </c>
      <c r="T26" s="91">
        <v>2.689</v>
      </c>
      <c r="U26" s="91">
        <v>2.868</v>
      </c>
      <c r="V26" s="91">
        <f t="shared" si="4"/>
        <v>106.6567497210859</v>
      </c>
      <c r="W26" s="87"/>
      <c r="X26" s="102">
        <v>3</v>
      </c>
      <c r="Y26" s="88">
        <v>81.63700000000001</v>
      </c>
      <c r="Z26" s="88">
        <v>80.826</v>
      </c>
      <c r="AA26" s="88">
        <v>86.98100000000001</v>
      </c>
      <c r="AB26" s="88">
        <f t="shared" si="5"/>
        <v>107.6151238462871</v>
      </c>
    </row>
    <row r="27" spans="1:28" s="89" customFormat="1" ht="11.25" customHeight="1">
      <c r="A27" s="83" t="s">
        <v>155</v>
      </c>
      <c r="B27" s="85"/>
      <c r="C27" s="85"/>
      <c r="D27" s="101">
        <v>4</v>
      </c>
      <c r="E27" s="91">
        <v>44.101</v>
      </c>
      <c r="F27" s="91">
        <v>50.17</v>
      </c>
      <c r="G27" s="91">
        <v>44.872</v>
      </c>
      <c r="H27" s="91">
        <f t="shared" si="6"/>
        <v>89.439904325294</v>
      </c>
      <c r="I27" s="87"/>
      <c r="J27" s="102">
        <v>5</v>
      </c>
      <c r="K27" s="88">
        <v>42.827</v>
      </c>
      <c r="L27" s="88">
        <v>35.479000000000006</v>
      </c>
      <c r="M27" s="88">
        <v>61.244</v>
      </c>
      <c r="N27" s="87">
        <f t="shared" si="7"/>
        <v>172.62042334902333</v>
      </c>
      <c r="O27" s="83"/>
      <c r="P27" s="85"/>
      <c r="Q27" s="85"/>
      <c r="R27" s="101"/>
      <c r="S27" s="91"/>
      <c r="T27" s="91"/>
      <c r="U27" s="91"/>
      <c r="V27" s="91"/>
      <c r="W27" s="87"/>
      <c r="X27" s="102"/>
      <c r="Y27" s="88"/>
      <c r="Z27" s="88"/>
      <c r="AA27" s="88"/>
      <c r="AB27" s="88"/>
    </row>
    <row r="28" spans="1:28" s="89" customFormat="1" ht="11.25" customHeight="1">
      <c r="A28" s="83" t="s">
        <v>156</v>
      </c>
      <c r="B28" s="85"/>
      <c r="C28" s="85"/>
      <c r="D28" s="101">
        <v>4</v>
      </c>
      <c r="E28" s="91">
        <v>70.609</v>
      </c>
      <c r="F28" s="91">
        <v>51.66268</v>
      </c>
      <c r="G28" s="91">
        <v>51.251</v>
      </c>
      <c r="H28" s="91">
        <f t="shared" si="6"/>
        <v>99.20313851313945</v>
      </c>
      <c r="I28" s="87"/>
      <c r="J28" s="102">
        <v>5</v>
      </c>
      <c r="K28" s="88">
        <v>91.456</v>
      </c>
      <c r="L28" s="88">
        <v>47.658</v>
      </c>
      <c r="M28" s="88">
        <v>53.87500000000001</v>
      </c>
      <c r="N28" s="87">
        <f t="shared" si="7"/>
        <v>113.04502916614211</v>
      </c>
      <c r="O28" s="83" t="s">
        <v>204</v>
      </c>
      <c r="P28" s="85"/>
      <c r="Q28" s="85"/>
      <c r="R28" s="101"/>
      <c r="S28" s="91"/>
      <c r="T28" s="91"/>
      <c r="U28" s="91"/>
      <c r="V28" s="91"/>
      <c r="W28" s="87"/>
      <c r="X28" s="102"/>
      <c r="Y28" s="88"/>
      <c r="Z28" s="88"/>
      <c r="AA28" s="88"/>
      <c r="AB28" s="88"/>
    </row>
    <row r="29" spans="1:28" s="89" customFormat="1" ht="12" customHeight="1">
      <c r="A29" s="83" t="s">
        <v>157</v>
      </c>
      <c r="B29" s="85"/>
      <c r="C29" s="85"/>
      <c r="D29" s="101">
        <v>4</v>
      </c>
      <c r="E29" s="91">
        <v>149.02</v>
      </c>
      <c r="F29" s="91">
        <v>145.05</v>
      </c>
      <c r="G29" s="91">
        <v>142.237</v>
      </c>
      <c r="H29" s="91">
        <f t="shared" si="6"/>
        <v>98.06066873491898</v>
      </c>
      <c r="I29" s="87"/>
      <c r="J29" s="102">
        <v>5</v>
      </c>
      <c r="K29" s="88">
        <v>262.567</v>
      </c>
      <c r="L29" s="88">
        <v>174.054</v>
      </c>
      <c r="M29" s="88">
        <v>251.089</v>
      </c>
      <c r="N29" s="87">
        <f t="shared" si="7"/>
        <v>144.25925287554438</v>
      </c>
      <c r="O29" s="83" t="s">
        <v>205</v>
      </c>
      <c r="P29" s="85"/>
      <c r="Q29" s="85"/>
      <c r="R29" s="101">
        <v>0</v>
      </c>
      <c r="S29" s="91">
        <v>0</v>
      </c>
      <c r="T29" s="91">
        <v>0</v>
      </c>
      <c r="U29" s="91">
        <v>0</v>
      </c>
      <c r="V29" s="91">
        <f aca="true" t="shared" si="8" ref="V29:V34">IF(AND(T29&gt;0,U29&gt;0),U29*100/T29,"")</f>
      </c>
      <c r="W29" s="87"/>
      <c r="X29" s="102">
        <v>5</v>
      </c>
      <c r="Y29" s="88">
        <v>3930.369</v>
      </c>
      <c r="Z29" s="88">
        <v>3279.4579999999996</v>
      </c>
      <c r="AA29" s="88">
        <v>0</v>
      </c>
      <c r="AB29" s="88">
        <f aca="true" t="shared" si="9" ref="AB29:AB35">IF(AND(Z29&gt;0,AA29&gt;0),AA29*100/Z29,"")</f>
      </c>
    </row>
    <row r="30" spans="1:28" s="89" customFormat="1" ht="11.25" customHeight="1">
      <c r="A30" s="83" t="s">
        <v>158</v>
      </c>
      <c r="B30" s="85"/>
      <c r="C30" s="85"/>
      <c r="D30" s="101">
        <v>2</v>
      </c>
      <c r="E30" s="91">
        <v>103.116</v>
      </c>
      <c r="F30" s="91">
        <v>81.052</v>
      </c>
      <c r="G30" s="91">
        <v>83.791</v>
      </c>
      <c r="H30" s="91">
        <f t="shared" si="6"/>
        <v>103.37931204658737</v>
      </c>
      <c r="I30" s="87"/>
      <c r="J30" s="102">
        <v>5</v>
      </c>
      <c r="K30" s="88">
        <v>135.569</v>
      </c>
      <c r="L30" s="88">
        <v>62.172</v>
      </c>
      <c r="M30" s="88">
        <v>100.28899999999999</v>
      </c>
      <c r="N30" s="87">
        <f t="shared" si="7"/>
        <v>161.3089493662742</v>
      </c>
      <c r="O30" s="83" t="s">
        <v>206</v>
      </c>
      <c r="P30" s="85"/>
      <c r="Q30" s="85"/>
      <c r="R30" s="101">
        <v>0</v>
      </c>
      <c r="S30" s="91">
        <v>0</v>
      </c>
      <c r="T30" s="91">
        <v>0</v>
      </c>
      <c r="U30" s="91">
        <v>0</v>
      </c>
      <c r="V30" s="91">
        <f t="shared" si="8"/>
      </c>
      <c r="W30" s="87"/>
      <c r="X30" s="102">
        <v>5</v>
      </c>
      <c r="Y30" s="88">
        <v>1148.618</v>
      </c>
      <c r="Z30" s="88">
        <v>931.099</v>
      </c>
      <c r="AA30" s="88">
        <v>0</v>
      </c>
      <c r="AB30" s="88">
        <f t="shared" si="9"/>
      </c>
    </row>
    <row r="31" spans="1:28" s="89" customFormat="1" ht="11.25" customHeight="1">
      <c r="A31" s="83" t="s">
        <v>159</v>
      </c>
      <c r="B31" s="85"/>
      <c r="C31" s="85"/>
      <c r="D31" s="101">
        <v>4</v>
      </c>
      <c r="E31" s="91">
        <v>2.984</v>
      </c>
      <c r="F31" s="91">
        <v>2.222</v>
      </c>
      <c r="G31" s="91">
        <v>2.221</v>
      </c>
      <c r="H31" s="91">
        <f t="shared" si="6"/>
        <v>99.95499549954997</v>
      </c>
      <c r="I31" s="87"/>
      <c r="J31" s="102">
        <v>5</v>
      </c>
      <c r="K31" s="88">
        <v>2.786</v>
      </c>
      <c r="L31" s="88">
        <v>1.578</v>
      </c>
      <c r="M31" s="88">
        <v>1.849</v>
      </c>
      <c r="N31" s="87">
        <f t="shared" si="7"/>
        <v>117.17363751584284</v>
      </c>
      <c r="O31" s="83" t="s">
        <v>207</v>
      </c>
      <c r="P31" s="85"/>
      <c r="Q31" s="85"/>
      <c r="R31" s="101">
        <v>0</v>
      </c>
      <c r="S31" s="91">
        <v>0</v>
      </c>
      <c r="T31" s="91">
        <v>0</v>
      </c>
      <c r="U31" s="91">
        <v>0</v>
      </c>
      <c r="V31" s="91">
        <f t="shared" si="8"/>
      </c>
      <c r="W31" s="87"/>
      <c r="X31" s="102">
        <v>4</v>
      </c>
      <c r="Y31" s="88">
        <v>80.646</v>
      </c>
      <c r="Z31" s="88">
        <v>70.602</v>
      </c>
      <c r="AA31" s="88">
        <v>0</v>
      </c>
      <c r="AB31" s="88">
        <f t="shared" si="9"/>
      </c>
    </row>
    <row r="32" spans="1:28" s="89" customFormat="1" ht="11.25" customHeight="1">
      <c r="A32" s="83" t="s">
        <v>160</v>
      </c>
      <c r="B32" s="85"/>
      <c r="C32" s="85"/>
      <c r="D32" s="101">
        <v>2</v>
      </c>
      <c r="E32" s="91">
        <v>54.885</v>
      </c>
      <c r="F32" s="91">
        <v>43.397</v>
      </c>
      <c r="G32" s="91">
        <v>45.326</v>
      </c>
      <c r="H32" s="91">
        <f t="shared" si="6"/>
        <v>104.44500771942762</v>
      </c>
      <c r="I32" s="87"/>
      <c r="J32" s="102">
        <v>5</v>
      </c>
      <c r="K32" s="88">
        <v>63.055</v>
      </c>
      <c r="L32" s="88">
        <v>32.431</v>
      </c>
      <c r="M32" s="88">
        <v>59.733</v>
      </c>
      <c r="N32" s="87">
        <f t="shared" si="7"/>
        <v>184.18488483241342</v>
      </c>
      <c r="O32" s="83" t="s">
        <v>208</v>
      </c>
      <c r="P32" s="85"/>
      <c r="Q32" s="85"/>
      <c r="R32" s="101">
        <v>0</v>
      </c>
      <c r="S32" s="91">
        <v>0</v>
      </c>
      <c r="T32" s="91">
        <v>0</v>
      </c>
      <c r="U32" s="91">
        <v>0</v>
      </c>
      <c r="V32" s="91">
        <f t="shared" si="8"/>
      </c>
      <c r="W32" s="87"/>
      <c r="X32" s="102">
        <v>12</v>
      </c>
      <c r="Y32" s="88">
        <v>205.31</v>
      </c>
      <c r="Z32" s="88">
        <v>144.498</v>
      </c>
      <c r="AA32" s="88">
        <v>0</v>
      </c>
      <c r="AB32" s="88">
        <f t="shared" si="9"/>
      </c>
    </row>
    <row r="33" spans="1:28" s="89" customFormat="1" ht="11.25" customHeight="1">
      <c r="A33" s="83"/>
      <c r="B33" s="85"/>
      <c r="C33" s="85"/>
      <c r="D33" s="101"/>
      <c r="E33" s="91"/>
      <c r="F33" s="91"/>
      <c r="G33" s="91"/>
      <c r="H33" s="91"/>
      <c r="I33" s="87"/>
      <c r="J33" s="102"/>
      <c r="K33" s="88"/>
      <c r="L33" s="88"/>
      <c r="M33" s="88"/>
      <c r="N33" s="87"/>
      <c r="O33" s="83" t="s">
        <v>209</v>
      </c>
      <c r="P33" s="85"/>
      <c r="Q33" s="85"/>
      <c r="R33" s="101">
        <v>0</v>
      </c>
      <c r="S33" s="91">
        <v>0</v>
      </c>
      <c r="T33" s="91">
        <v>0</v>
      </c>
      <c r="U33" s="91">
        <v>0</v>
      </c>
      <c r="V33" s="91">
        <f t="shared" si="8"/>
      </c>
      <c r="W33" s="87"/>
      <c r="X33" s="102">
        <v>1</v>
      </c>
      <c r="Y33" s="88">
        <v>1533.6019999999999</v>
      </c>
      <c r="Z33" s="88">
        <v>949.765</v>
      </c>
      <c r="AA33" s="88">
        <v>0</v>
      </c>
      <c r="AB33" s="88">
        <f t="shared" si="9"/>
      </c>
    </row>
    <row r="34" spans="1:28" s="89" customFormat="1" ht="11.25" customHeight="1">
      <c r="A34" s="83" t="s">
        <v>161</v>
      </c>
      <c r="B34" s="85"/>
      <c r="C34" s="85"/>
      <c r="D34" s="101"/>
      <c r="E34" s="91"/>
      <c r="F34" s="91"/>
      <c r="G34" s="91"/>
      <c r="H34" s="91"/>
      <c r="I34" s="87"/>
      <c r="J34" s="102"/>
      <c r="K34" s="88"/>
      <c r="L34" s="88"/>
      <c r="M34" s="88"/>
      <c r="N34" s="87"/>
      <c r="O34" s="83" t="s">
        <v>210</v>
      </c>
      <c r="P34" s="85"/>
      <c r="Q34" s="85"/>
      <c r="R34" s="101">
        <v>0</v>
      </c>
      <c r="S34" s="91">
        <v>0</v>
      </c>
      <c r="T34" s="91">
        <v>0</v>
      </c>
      <c r="U34" s="91">
        <v>0</v>
      </c>
      <c r="V34" s="91">
        <f t="shared" si="8"/>
      </c>
      <c r="W34" s="87"/>
      <c r="X34" s="102">
        <v>3</v>
      </c>
      <c r="Y34" s="88">
        <v>646.1099999999999</v>
      </c>
      <c r="Z34" s="88">
        <v>737.666</v>
      </c>
      <c r="AA34" s="88">
        <v>0</v>
      </c>
      <c r="AB34" s="88">
        <f t="shared" si="9"/>
      </c>
    </row>
    <row r="35" spans="1:28" s="89" customFormat="1" ht="11.25" customHeight="1">
      <c r="A35" s="83" t="s">
        <v>162</v>
      </c>
      <c r="B35" s="85"/>
      <c r="C35" s="85"/>
      <c r="D35" s="101">
        <v>4</v>
      </c>
      <c r="E35" s="91">
        <v>3.647</v>
      </c>
      <c r="F35" s="91">
        <v>3.744</v>
      </c>
      <c r="G35" s="91">
        <v>3.635</v>
      </c>
      <c r="H35" s="91">
        <f>IF(AND(F35&gt;0,G35&gt;0),G35*100/F35,"")</f>
        <v>97.0886752136752</v>
      </c>
      <c r="I35" s="87"/>
      <c r="J35" s="102">
        <v>4</v>
      </c>
      <c r="K35" s="88">
        <v>76.034</v>
      </c>
      <c r="L35" s="88">
        <v>89.475</v>
      </c>
      <c r="M35" s="88">
        <v>89.02000000000001</v>
      </c>
      <c r="N35" s="87">
        <f>IF(AND(L35&gt;0,M35&gt;0),M35*100/L35,"")</f>
        <v>99.49147806649904</v>
      </c>
      <c r="O35" s="83" t="s">
        <v>310</v>
      </c>
      <c r="Y35" s="88">
        <f>Y32+Y33+Y34</f>
        <v>2385.022</v>
      </c>
      <c r="Z35" s="88">
        <f>Z32+Z33+Z34</f>
        <v>1831.929</v>
      </c>
      <c r="AA35" s="88">
        <f>AA32+AA33+AA34</f>
        <v>0</v>
      </c>
      <c r="AB35" s="88">
        <f t="shared" si="9"/>
      </c>
    </row>
    <row r="36" spans="1:14" s="89" customFormat="1" ht="11.25" customHeight="1">
      <c r="A36" s="83" t="s">
        <v>163</v>
      </c>
      <c r="B36" s="85"/>
      <c r="C36" s="85"/>
      <c r="D36" s="101">
        <v>4</v>
      </c>
      <c r="E36" s="91">
        <v>14.386</v>
      </c>
      <c r="F36" s="91">
        <v>14.78</v>
      </c>
      <c r="G36" s="91">
        <v>13.985</v>
      </c>
      <c r="H36" s="91">
        <f>IF(AND(F36&gt;0,G36&gt;0),G36*100/F36,"")</f>
        <v>94.62110960757781</v>
      </c>
      <c r="I36" s="87"/>
      <c r="J36" s="102">
        <v>5</v>
      </c>
      <c r="K36" s="88">
        <v>392.675</v>
      </c>
      <c r="L36" s="88">
        <v>461.07400000000007</v>
      </c>
      <c r="M36" s="88">
        <v>423.587</v>
      </c>
      <c r="N36" s="87">
        <f>IF(AND(L36&gt;0,M36&gt;0),M36*100/L36,"")</f>
        <v>91.86963480916293</v>
      </c>
    </row>
    <row r="37" spans="1:28" s="89" customFormat="1" ht="11.25" customHeight="1">
      <c r="A37" s="83" t="s">
        <v>164</v>
      </c>
      <c r="B37" s="85"/>
      <c r="C37" s="85"/>
      <c r="D37" s="101">
        <v>5</v>
      </c>
      <c r="E37" s="91">
        <v>29.899</v>
      </c>
      <c r="F37" s="91">
        <v>30.474</v>
      </c>
      <c r="G37" s="91">
        <v>30.733</v>
      </c>
      <c r="H37" s="91">
        <f>IF(AND(F37&gt;0,G37&gt;0),G37*100/F37,"")</f>
        <v>100.84990483691016</v>
      </c>
      <c r="I37" s="87"/>
      <c r="J37" s="102">
        <v>5</v>
      </c>
      <c r="K37" s="88">
        <v>818.3529999999998</v>
      </c>
      <c r="L37" s="88">
        <v>901.4710000000001</v>
      </c>
      <c r="M37" s="88">
        <v>854.9709999999999</v>
      </c>
      <c r="N37" s="87">
        <f>IF(AND(L37&gt;0,M37&gt;0),M37*100/L37,"")</f>
        <v>94.8417641832072</v>
      </c>
      <c r="O37" s="83" t="s">
        <v>211</v>
      </c>
      <c r="P37" s="85"/>
      <c r="Q37" s="85"/>
      <c r="R37" s="101"/>
      <c r="S37" s="91"/>
      <c r="T37" s="91"/>
      <c r="U37" s="91"/>
      <c r="V37" s="91"/>
      <c r="W37" s="87"/>
      <c r="X37" s="102"/>
      <c r="Y37" s="88"/>
      <c r="Z37" s="88"/>
      <c r="AA37" s="88"/>
      <c r="AB37" s="88"/>
    </row>
    <row r="38" spans="1:28" s="89" customFormat="1" ht="11.25" customHeight="1">
      <c r="A38" s="83" t="s">
        <v>165</v>
      </c>
      <c r="B38" s="85"/>
      <c r="C38" s="85"/>
      <c r="D38" s="101">
        <v>5</v>
      </c>
      <c r="E38" s="91">
        <v>19.556</v>
      </c>
      <c r="F38" s="91">
        <v>19.544</v>
      </c>
      <c r="G38" s="91">
        <v>19.778</v>
      </c>
      <c r="H38" s="91">
        <f>IF(AND(F38&gt;0,G38&gt;0),G38*100/F38,"")</f>
        <v>101.19729840360212</v>
      </c>
      <c r="I38" s="87"/>
      <c r="J38" s="102">
        <v>12</v>
      </c>
      <c r="K38" s="88">
        <v>723.871</v>
      </c>
      <c r="L38" s="88">
        <v>817.1000000000001</v>
      </c>
      <c r="M38" s="88">
        <v>0</v>
      </c>
      <c r="N38" s="87">
        <f>IF(AND(L38&gt;0,M38&gt;0),M38*100/L38,"")</f>
      </c>
      <c r="O38" s="83" t="s">
        <v>212</v>
      </c>
      <c r="P38" s="85"/>
      <c r="Q38" s="85"/>
      <c r="R38" s="101">
        <v>0</v>
      </c>
      <c r="S38" s="91">
        <v>0</v>
      </c>
      <c r="T38" s="91">
        <v>0</v>
      </c>
      <c r="U38" s="91">
        <v>0</v>
      </c>
      <c r="V38" s="91">
        <f>IF(AND(T38&gt;0,U38&gt;0),U38*100/T38,"")</f>
      </c>
      <c r="W38" s="87"/>
      <c r="X38" s="102">
        <v>5</v>
      </c>
      <c r="Y38" s="88">
        <v>79.34</v>
      </c>
      <c r="Z38" s="88">
        <v>93.63199999999998</v>
      </c>
      <c r="AA38" s="88">
        <v>90.92499999999998</v>
      </c>
      <c r="AB38" s="88">
        <f aca="true" t="shared" si="10" ref="AB38:AB55">IF(AND(Z38&gt;0,AA38&gt;0),AA38*100/Z38,"")</f>
        <v>97.10889439507861</v>
      </c>
    </row>
    <row r="39" spans="1:28" s="89" customFormat="1" ht="11.25" customHeight="1">
      <c r="A39" s="83" t="s">
        <v>166</v>
      </c>
      <c r="B39" s="85"/>
      <c r="C39" s="85"/>
      <c r="D39" s="101">
        <v>4</v>
      </c>
      <c r="E39" s="91">
        <v>67.488</v>
      </c>
      <c r="F39" s="91">
        <v>68.542</v>
      </c>
      <c r="G39" s="91">
        <v>68.131</v>
      </c>
      <c r="H39" s="91">
        <f>IF(AND(F39&gt;0,G39&gt;0),G39*100/F39,"")</f>
        <v>99.40036765778648</v>
      </c>
      <c r="I39" s="87"/>
      <c r="J39" s="102">
        <v>12</v>
      </c>
      <c r="K39" s="88">
        <v>2010.933</v>
      </c>
      <c r="L39" s="88">
        <v>2269.12</v>
      </c>
      <c r="M39" s="88">
        <v>0</v>
      </c>
      <c r="N39" s="87">
        <f>IF(AND(L39&gt;0,M39&gt;0),M39*100/L39,"")</f>
      </c>
      <c r="O39" s="83" t="s">
        <v>213</v>
      </c>
      <c r="P39" s="85"/>
      <c r="Q39" s="85"/>
      <c r="R39" s="101">
        <v>0</v>
      </c>
      <c r="S39" s="91">
        <v>0</v>
      </c>
      <c r="T39" s="91">
        <v>0</v>
      </c>
      <c r="U39" s="91">
        <v>0</v>
      </c>
      <c r="V39" s="91">
        <f>IF(AND(T39&gt;0,U39&gt;0),U39*100/T39,"")</f>
      </c>
      <c r="W39" s="87"/>
      <c r="X39" s="102">
        <v>5</v>
      </c>
      <c r="Y39" s="88">
        <v>483.6209999999999</v>
      </c>
      <c r="Z39" s="88">
        <v>570.6350000000001</v>
      </c>
      <c r="AA39" s="88">
        <v>547.996</v>
      </c>
      <c r="AB39" s="88">
        <f t="shared" si="10"/>
        <v>96.03266536402427</v>
      </c>
    </row>
    <row r="40" spans="1:28" s="89" customFormat="1" ht="11.25" customHeight="1">
      <c r="A40" s="83"/>
      <c r="B40" s="85"/>
      <c r="C40" s="85"/>
      <c r="D40" s="101"/>
      <c r="E40" s="91"/>
      <c r="F40" s="91"/>
      <c r="G40" s="91"/>
      <c r="H40" s="91"/>
      <c r="I40" s="87"/>
      <c r="J40" s="102"/>
      <c r="K40" s="88"/>
      <c r="L40" s="88"/>
      <c r="M40" s="88"/>
      <c r="N40" s="87"/>
      <c r="O40" s="89" t="s">
        <v>311</v>
      </c>
      <c r="Y40" s="88">
        <f>SUM(Y38:Y39)</f>
        <v>562.9609999999999</v>
      </c>
      <c r="Z40" s="88">
        <f>SUM(Z38:Z39)</f>
        <v>664.267</v>
      </c>
      <c r="AA40" s="88">
        <f>SUM(AA38:AA39)</f>
        <v>638.9209999999999</v>
      </c>
      <c r="AB40" s="88">
        <f t="shared" si="10"/>
        <v>96.1843656240638</v>
      </c>
    </row>
    <row r="41" spans="1:28" s="89" customFormat="1" ht="11.25" customHeight="1">
      <c r="A41" s="83" t="s">
        <v>167</v>
      </c>
      <c r="B41" s="85"/>
      <c r="C41" s="85"/>
      <c r="D41" s="101"/>
      <c r="E41" s="91"/>
      <c r="F41" s="91"/>
      <c r="G41" s="91"/>
      <c r="H41" s="91"/>
      <c r="I41" s="87"/>
      <c r="J41" s="102"/>
      <c r="K41" s="88"/>
      <c r="L41" s="88"/>
      <c r="M41" s="88"/>
      <c r="N41" s="87"/>
      <c r="O41" s="83" t="s">
        <v>214</v>
      </c>
      <c r="P41" s="85"/>
      <c r="Q41" s="85"/>
      <c r="R41" s="101">
        <v>0</v>
      </c>
      <c r="S41" s="91">
        <v>0</v>
      </c>
      <c r="T41" s="91">
        <v>0</v>
      </c>
      <c r="U41" s="91">
        <v>0</v>
      </c>
      <c r="V41" s="91">
        <f aca="true" t="shared" si="11" ref="V41:V55">IF(AND(T41&gt;0,U41&gt;0),U41*100/T41,"")</f>
      </c>
      <c r="W41" s="87"/>
      <c r="X41" s="102">
        <v>5</v>
      </c>
      <c r="Y41" s="88">
        <v>332.319</v>
      </c>
      <c r="Z41" s="88">
        <v>313.38800000000003</v>
      </c>
      <c r="AA41" s="88">
        <v>325.17400000000004</v>
      </c>
      <c r="AB41" s="88">
        <f t="shared" si="10"/>
        <v>103.76083321633247</v>
      </c>
    </row>
    <row r="42" spans="1:28" s="89" customFormat="1" ht="11.25" customHeight="1">
      <c r="A42" s="83" t="s">
        <v>168</v>
      </c>
      <c r="B42" s="85"/>
      <c r="C42" s="85"/>
      <c r="D42" s="101">
        <v>3</v>
      </c>
      <c r="E42" s="91">
        <v>7.636</v>
      </c>
      <c r="F42" s="91">
        <v>6.527</v>
      </c>
      <c r="G42" s="91">
        <v>8.361</v>
      </c>
      <c r="H42" s="91">
        <f aca="true" t="shared" si="12" ref="H42:H49">IF(AND(F42&gt;0,G42&gt;0),G42*100/F42,"")</f>
        <v>128.098667075226</v>
      </c>
      <c r="I42" s="87"/>
      <c r="J42" s="102">
        <v>5</v>
      </c>
      <c r="K42" s="88">
        <v>699.341</v>
      </c>
      <c r="L42" s="88">
        <v>545.441</v>
      </c>
      <c r="M42" s="88">
        <v>791.201</v>
      </c>
      <c r="N42" s="87">
        <f aca="true" t="shared" si="13" ref="N42:N49">IF(AND(L42&gt;0,M42&gt;0),M42*100/L42,"")</f>
        <v>145.05711891845314</v>
      </c>
      <c r="O42" s="83" t="s">
        <v>215</v>
      </c>
      <c r="P42" s="85"/>
      <c r="Q42" s="85"/>
      <c r="R42" s="101">
        <v>0</v>
      </c>
      <c r="S42" s="91">
        <v>0</v>
      </c>
      <c r="T42" s="91">
        <v>0</v>
      </c>
      <c r="U42" s="91">
        <v>0</v>
      </c>
      <c r="V42" s="91">
        <f t="shared" si="11"/>
      </c>
      <c r="W42" s="87"/>
      <c r="X42" s="102">
        <v>5</v>
      </c>
      <c r="Y42" s="88">
        <v>176.28900000000002</v>
      </c>
      <c r="Z42" s="88">
        <v>131.742</v>
      </c>
      <c r="AA42" s="88">
        <v>127.714</v>
      </c>
      <c r="AB42" s="88">
        <f t="shared" si="10"/>
        <v>96.94250884304171</v>
      </c>
    </row>
    <row r="43" spans="1:28" s="89" customFormat="1" ht="11.25" customHeight="1">
      <c r="A43" s="83" t="s">
        <v>169</v>
      </c>
      <c r="B43" s="85"/>
      <c r="C43" s="85"/>
      <c r="D43" s="101">
        <v>4</v>
      </c>
      <c r="E43" s="91">
        <v>27.654</v>
      </c>
      <c r="F43" s="91">
        <v>23.891</v>
      </c>
      <c r="G43" s="91">
        <v>22.708</v>
      </c>
      <c r="H43" s="91">
        <f t="shared" si="12"/>
        <v>95.04834456489891</v>
      </c>
      <c r="I43" s="87"/>
      <c r="J43" s="102">
        <v>3</v>
      </c>
      <c r="K43" s="88">
        <v>2170.936</v>
      </c>
      <c r="L43" s="88">
        <v>2229.3500000000004</v>
      </c>
      <c r="M43" s="88">
        <v>0</v>
      </c>
      <c r="N43" s="87">
        <f t="shared" si="13"/>
      </c>
      <c r="O43" s="83" t="s">
        <v>216</v>
      </c>
      <c r="P43" s="85"/>
      <c r="Q43" s="85"/>
      <c r="R43" s="101">
        <v>0</v>
      </c>
      <c r="S43" s="91">
        <v>0</v>
      </c>
      <c r="T43" s="91">
        <v>0</v>
      </c>
      <c r="U43" s="91">
        <v>0</v>
      </c>
      <c r="V43" s="91">
        <f t="shared" si="11"/>
      </c>
      <c r="W43" s="87"/>
      <c r="X43" s="102">
        <v>5</v>
      </c>
      <c r="Y43" s="88">
        <v>107.00000000000001</v>
      </c>
      <c r="Z43" s="88">
        <v>115.40299999999999</v>
      </c>
      <c r="AA43" s="88">
        <v>95.853</v>
      </c>
      <c r="AB43" s="88">
        <f t="shared" si="10"/>
        <v>83.05936587437068</v>
      </c>
    </row>
    <row r="44" spans="1:28" s="89" customFormat="1" ht="11.25" customHeight="1">
      <c r="A44" s="83" t="s">
        <v>309</v>
      </c>
      <c r="B44" s="85"/>
      <c r="C44" s="85"/>
      <c r="D44" s="101"/>
      <c r="E44" s="91">
        <f>SUM(E42:E43)</f>
        <v>35.29</v>
      </c>
      <c r="F44" s="91">
        <f>SUM(F42:F43)</f>
        <v>30.418</v>
      </c>
      <c r="G44" s="91">
        <f>SUM(G42:G43)</f>
        <v>31.069</v>
      </c>
      <c r="H44" s="91">
        <f t="shared" si="12"/>
        <v>102.1401801564863</v>
      </c>
      <c r="I44" s="87"/>
      <c r="J44" s="102"/>
      <c r="K44" s="91">
        <f>SUM(K42:K43)</f>
        <v>2870.277</v>
      </c>
      <c r="L44" s="91">
        <f>SUM(L42:L43)</f>
        <v>2774.791</v>
      </c>
      <c r="M44" s="91"/>
      <c r="N44" s="87">
        <f t="shared" si="13"/>
      </c>
      <c r="O44" s="83" t="s">
        <v>346</v>
      </c>
      <c r="P44" s="85"/>
      <c r="Q44" s="85"/>
      <c r="R44" s="101">
        <v>0</v>
      </c>
      <c r="S44" s="91">
        <v>0</v>
      </c>
      <c r="T44" s="91">
        <v>0</v>
      </c>
      <c r="U44" s="91">
        <v>0</v>
      </c>
      <c r="V44" s="91">
        <f t="shared" si="11"/>
      </c>
      <c r="W44" s="87"/>
      <c r="X44" s="102">
        <v>5</v>
      </c>
      <c r="Y44" s="88">
        <v>903.809</v>
      </c>
      <c r="Z44" s="88">
        <v>910.0429999999998</v>
      </c>
      <c r="AA44" s="88">
        <v>895.3079999999999</v>
      </c>
      <c r="AB44" s="88">
        <f t="shared" si="10"/>
        <v>98.38084574025623</v>
      </c>
    </row>
    <row r="45" spans="1:28" s="89" customFormat="1" ht="11.25" customHeight="1">
      <c r="A45" s="83" t="s">
        <v>331</v>
      </c>
      <c r="B45" s="85"/>
      <c r="C45" s="85"/>
      <c r="D45" s="101">
        <v>5</v>
      </c>
      <c r="E45" s="91">
        <v>65.121</v>
      </c>
      <c r="F45" s="91">
        <v>65.954</v>
      </c>
      <c r="G45" s="91">
        <v>65.909</v>
      </c>
      <c r="H45" s="91">
        <f t="shared" si="12"/>
        <v>99.93177062801348</v>
      </c>
      <c r="I45" s="87"/>
      <c r="J45" s="102">
        <v>1</v>
      </c>
      <c r="K45" s="88">
        <v>194.46200000000002</v>
      </c>
      <c r="L45" s="88">
        <v>209.422</v>
      </c>
      <c r="M45" s="88">
        <v>0</v>
      </c>
      <c r="N45" s="87">
        <f t="shared" si="13"/>
      </c>
      <c r="O45" s="83" t="s">
        <v>217</v>
      </c>
      <c r="P45" s="85"/>
      <c r="Q45" s="85"/>
      <c r="R45" s="101">
        <v>0</v>
      </c>
      <c r="S45" s="91">
        <v>0</v>
      </c>
      <c r="T45" s="91">
        <v>0</v>
      </c>
      <c r="U45" s="91">
        <v>0</v>
      </c>
      <c r="V45" s="91">
        <f t="shared" si="11"/>
      </c>
      <c r="W45" s="87"/>
      <c r="X45" s="102">
        <v>5</v>
      </c>
      <c r="Y45" s="88">
        <v>152.984</v>
      </c>
      <c r="Z45" s="88">
        <v>168.531</v>
      </c>
      <c r="AA45" s="88">
        <v>148.65399999999997</v>
      </c>
      <c r="AB45" s="88">
        <f t="shared" si="10"/>
        <v>88.20573069642971</v>
      </c>
    </row>
    <row r="46" spans="1:28" s="89" customFormat="1" ht="11.25" customHeight="1">
      <c r="A46" s="83" t="s">
        <v>170</v>
      </c>
      <c r="B46" s="85"/>
      <c r="C46" s="85"/>
      <c r="D46" s="101">
        <v>5</v>
      </c>
      <c r="E46" s="91">
        <v>691.276</v>
      </c>
      <c r="F46" s="91">
        <v>700.878</v>
      </c>
      <c r="G46" s="91">
        <v>691.801</v>
      </c>
      <c r="H46" s="91">
        <f t="shared" si="12"/>
        <v>98.70491012701213</v>
      </c>
      <c r="I46" s="87"/>
      <c r="J46" s="102">
        <v>11</v>
      </c>
      <c r="K46" s="88">
        <v>950.3459999999999</v>
      </c>
      <c r="L46" s="88">
        <v>788.211</v>
      </c>
      <c r="M46" s="88">
        <v>0</v>
      </c>
      <c r="N46" s="87">
        <f t="shared" si="13"/>
      </c>
      <c r="O46" s="83" t="s">
        <v>218</v>
      </c>
      <c r="P46" s="85"/>
      <c r="Q46" s="85"/>
      <c r="R46" s="101">
        <v>0</v>
      </c>
      <c r="S46" s="91">
        <v>0</v>
      </c>
      <c r="T46" s="91">
        <v>0</v>
      </c>
      <c r="U46" s="91">
        <v>0</v>
      </c>
      <c r="V46" s="91">
        <f t="shared" si="11"/>
      </c>
      <c r="W46" s="87"/>
      <c r="X46" s="102">
        <v>5</v>
      </c>
      <c r="Y46" s="88">
        <v>386.226</v>
      </c>
      <c r="Z46" s="88">
        <v>396.748</v>
      </c>
      <c r="AA46" s="88">
        <v>407.95</v>
      </c>
      <c r="AB46" s="88">
        <f t="shared" si="10"/>
        <v>102.82345468660208</v>
      </c>
    </row>
    <row r="47" spans="1:28" s="89" customFormat="1" ht="11.25" customHeight="1">
      <c r="A47" s="83" t="s">
        <v>171</v>
      </c>
      <c r="B47" s="85"/>
      <c r="C47" s="85"/>
      <c r="D47" s="101">
        <v>5</v>
      </c>
      <c r="E47" s="91">
        <v>1.481</v>
      </c>
      <c r="F47" s="91">
        <v>1.527</v>
      </c>
      <c r="G47" s="91">
        <v>1.425</v>
      </c>
      <c r="H47" s="91">
        <f t="shared" si="12"/>
        <v>93.32023575638507</v>
      </c>
      <c r="I47" s="87"/>
      <c r="J47" s="102">
        <v>11</v>
      </c>
      <c r="K47" s="88">
        <v>4.249</v>
      </c>
      <c r="L47" s="88">
        <v>4.736999999999999</v>
      </c>
      <c r="M47" s="88">
        <v>0</v>
      </c>
      <c r="N47" s="87">
        <f t="shared" si="13"/>
      </c>
      <c r="O47" s="83" t="s">
        <v>219</v>
      </c>
      <c r="P47" s="85"/>
      <c r="Q47" s="85"/>
      <c r="R47" s="101">
        <v>0</v>
      </c>
      <c r="S47" s="91">
        <v>0</v>
      </c>
      <c r="T47" s="91">
        <v>0</v>
      </c>
      <c r="U47" s="91">
        <v>0</v>
      </c>
      <c r="V47" s="91">
        <f t="shared" si="11"/>
      </c>
      <c r="W47" s="87"/>
      <c r="X47" s="102">
        <v>10</v>
      </c>
      <c r="Y47" s="88">
        <v>47.74999999999999</v>
      </c>
      <c r="Z47" s="88">
        <v>37.724999999999994</v>
      </c>
      <c r="AA47" s="88">
        <v>0</v>
      </c>
      <c r="AB47" s="88">
        <f t="shared" si="10"/>
      </c>
    </row>
    <row r="48" spans="1:28" s="89" customFormat="1" ht="11.25" customHeight="1">
      <c r="A48" s="83" t="s">
        <v>172</v>
      </c>
      <c r="B48" s="85"/>
      <c r="C48" s="85"/>
      <c r="D48" s="101">
        <v>2</v>
      </c>
      <c r="E48" s="91">
        <v>78.401</v>
      </c>
      <c r="F48" s="91">
        <v>69.38</v>
      </c>
      <c r="G48" s="91">
        <v>71.453</v>
      </c>
      <c r="H48" s="91">
        <f t="shared" si="12"/>
        <v>102.98789276448545</v>
      </c>
      <c r="I48" s="87"/>
      <c r="J48" s="102">
        <v>5</v>
      </c>
      <c r="K48" s="88">
        <v>175.23099999999997</v>
      </c>
      <c r="L48" s="88">
        <v>144.11</v>
      </c>
      <c r="M48" s="88">
        <v>181.33100000000002</v>
      </c>
      <c r="N48" s="87">
        <f t="shared" si="13"/>
        <v>125.82818680174867</v>
      </c>
      <c r="O48" s="83" t="s">
        <v>220</v>
      </c>
      <c r="P48" s="85"/>
      <c r="Q48" s="85"/>
      <c r="R48" s="101">
        <v>0</v>
      </c>
      <c r="S48" s="91">
        <v>0</v>
      </c>
      <c r="T48" s="91">
        <v>0</v>
      </c>
      <c r="U48" s="91">
        <v>0</v>
      </c>
      <c r="V48" s="91">
        <f t="shared" si="11"/>
      </c>
      <c r="W48" s="87"/>
      <c r="X48" s="102">
        <v>12</v>
      </c>
      <c r="Y48" s="88">
        <v>23.833000000000006</v>
      </c>
      <c r="Z48" s="88">
        <v>24.999000000000002</v>
      </c>
      <c r="AA48" s="88">
        <v>0</v>
      </c>
      <c r="AB48" s="88">
        <f t="shared" si="10"/>
      </c>
    </row>
    <row r="49" spans="1:28" s="89" customFormat="1" ht="11.25" customHeight="1">
      <c r="A49" s="83" t="s">
        <v>332</v>
      </c>
      <c r="B49" s="85"/>
      <c r="C49" s="85"/>
      <c r="D49" s="101">
        <v>5</v>
      </c>
      <c r="E49" s="91">
        <v>8.509</v>
      </c>
      <c r="F49" s="91">
        <v>8.664</v>
      </c>
      <c r="G49" s="91">
        <v>8.177</v>
      </c>
      <c r="H49" s="91">
        <f t="shared" si="12"/>
        <v>94.37903970452446</v>
      </c>
      <c r="I49" s="87"/>
      <c r="J49" s="102">
        <v>11</v>
      </c>
      <c r="K49" s="88">
        <v>25.983</v>
      </c>
      <c r="L49" s="88">
        <v>26.561</v>
      </c>
      <c r="M49" s="88">
        <v>0</v>
      </c>
      <c r="N49" s="87">
        <f t="shared" si="13"/>
      </c>
      <c r="O49" s="83" t="s">
        <v>221</v>
      </c>
      <c r="P49" s="85"/>
      <c r="Q49" s="85"/>
      <c r="R49" s="101">
        <v>0</v>
      </c>
      <c r="S49" s="91">
        <v>0</v>
      </c>
      <c r="T49" s="91">
        <v>0</v>
      </c>
      <c r="U49" s="91">
        <v>0</v>
      </c>
      <c r="V49" s="91">
        <f t="shared" si="11"/>
      </c>
      <c r="W49" s="87"/>
      <c r="X49" s="102">
        <v>3</v>
      </c>
      <c r="Y49" s="88">
        <v>89.59199999999998</v>
      </c>
      <c r="Z49" s="88">
        <v>95.49</v>
      </c>
      <c r="AA49" s="88">
        <v>0</v>
      </c>
      <c r="AB49" s="88">
        <f t="shared" si="10"/>
      </c>
    </row>
    <row r="50" spans="1:28" s="89" customFormat="1" ht="11.25" customHeight="1">
      <c r="A50" s="83"/>
      <c r="B50" s="85"/>
      <c r="C50" s="85"/>
      <c r="D50" s="101"/>
      <c r="E50" s="91"/>
      <c r="F50" s="91"/>
      <c r="G50" s="91"/>
      <c r="H50" s="91"/>
      <c r="I50" s="87"/>
      <c r="J50" s="102"/>
      <c r="K50" s="88"/>
      <c r="L50" s="88"/>
      <c r="M50" s="88"/>
      <c r="N50" s="87"/>
      <c r="O50" s="83" t="s">
        <v>222</v>
      </c>
      <c r="P50" s="85"/>
      <c r="Q50" s="85"/>
      <c r="R50" s="101">
        <v>0</v>
      </c>
      <c r="S50" s="91">
        <v>0</v>
      </c>
      <c r="T50" s="91">
        <v>0</v>
      </c>
      <c r="U50" s="91">
        <v>0</v>
      </c>
      <c r="V50" s="91">
        <f t="shared" si="11"/>
      </c>
      <c r="W50" s="87"/>
      <c r="X50" s="102">
        <v>10</v>
      </c>
      <c r="Y50" s="88">
        <v>547.119</v>
      </c>
      <c r="Z50" s="88">
        <v>572.4590000000001</v>
      </c>
      <c r="AA50" s="88">
        <v>0</v>
      </c>
      <c r="AB50" s="88">
        <f t="shared" si="10"/>
      </c>
    </row>
    <row r="51" spans="1:28" s="89" customFormat="1" ht="11.25" customHeight="1">
      <c r="A51" s="83" t="s">
        <v>173</v>
      </c>
      <c r="B51" s="85"/>
      <c r="C51" s="85"/>
      <c r="D51" s="101"/>
      <c r="E51" s="91"/>
      <c r="F51" s="91"/>
      <c r="G51" s="91"/>
      <c r="H51" s="91"/>
      <c r="I51" s="87"/>
      <c r="J51" s="102"/>
      <c r="K51" s="88"/>
      <c r="L51" s="88"/>
      <c r="M51" s="88"/>
      <c r="N51" s="87"/>
      <c r="O51" s="83" t="s">
        <v>347</v>
      </c>
      <c r="P51" s="85"/>
      <c r="Q51" s="85"/>
      <c r="R51" s="101">
        <v>0</v>
      </c>
      <c r="S51" s="91">
        <v>0</v>
      </c>
      <c r="T51" s="91">
        <v>0</v>
      </c>
      <c r="U51" s="91">
        <v>0</v>
      </c>
      <c r="V51" s="91">
        <f t="shared" si="11"/>
      </c>
      <c r="W51" s="87"/>
      <c r="X51" s="102">
        <v>11</v>
      </c>
      <c r="Y51" s="88">
        <v>15.176</v>
      </c>
      <c r="Z51" s="88">
        <v>15.078</v>
      </c>
      <c r="AA51" s="88">
        <v>0</v>
      </c>
      <c r="AB51" s="88">
        <f t="shared" si="10"/>
      </c>
    </row>
    <row r="52" spans="1:28" s="89" customFormat="1" ht="11.25" customHeight="1">
      <c r="A52" s="83" t="s">
        <v>333</v>
      </c>
      <c r="B52" s="85"/>
      <c r="C52" s="85"/>
      <c r="D52" s="101">
        <v>5</v>
      </c>
      <c r="E52" s="91">
        <v>107.341</v>
      </c>
      <c r="F52" s="91">
        <v>109.656</v>
      </c>
      <c r="G52" s="91">
        <v>110.437</v>
      </c>
      <c r="H52" s="91">
        <f>IF(AND(F52&gt;0,G52&gt;0),G52*100/F52,"")</f>
        <v>100.7122273291019</v>
      </c>
      <c r="I52" s="87"/>
      <c r="J52" s="102">
        <v>11</v>
      </c>
      <c r="K52" s="88">
        <v>4055.4930000000004</v>
      </c>
      <c r="L52" s="88">
        <v>4819.152000000002</v>
      </c>
      <c r="M52" s="88">
        <v>0</v>
      </c>
      <c r="N52" s="87">
        <f>IF(AND(L52&gt;0,M52&gt;0),M52*100/L52,"")</f>
      </c>
      <c r="O52" s="83" t="s">
        <v>223</v>
      </c>
      <c r="P52" s="85"/>
      <c r="Q52" s="85"/>
      <c r="R52" s="101">
        <v>0</v>
      </c>
      <c r="S52" s="91">
        <v>0</v>
      </c>
      <c r="T52" s="91">
        <v>0</v>
      </c>
      <c r="U52" s="91">
        <v>0</v>
      </c>
      <c r="V52" s="91">
        <f t="shared" si="11"/>
      </c>
      <c r="W52" s="87"/>
      <c r="X52" s="102">
        <v>12</v>
      </c>
      <c r="Y52" s="88">
        <v>184.765</v>
      </c>
      <c r="Z52" s="88">
        <v>160.784</v>
      </c>
      <c r="AA52" s="88">
        <v>0</v>
      </c>
      <c r="AB52" s="88">
        <f t="shared" si="10"/>
      </c>
    </row>
    <row r="53" spans="1:28" s="89" customFormat="1" ht="11.25" customHeight="1">
      <c r="A53" s="83" t="s">
        <v>334</v>
      </c>
      <c r="B53" s="85"/>
      <c r="C53" s="85"/>
      <c r="D53" s="101">
        <v>3</v>
      </c>
      <c r="E53" s="91">
        <v>260.337</v>
      </c>
      <c r="F53" s="91">
        <v>257.798</v>
      </c>
      <c r="G53" s="91">
        <v>259.987</v>
      </c>
      <c r="H53" s="91">
        <f>IF(AND(F53&gt;0,G53&gt;0),G53*100/F53,"")</f>
        <v>100.84911442292027</v>
      </c>
      <c r="I53" s="87"/>
      <c r="J53" s="102">
        <v>5</v>
      </c>
      <c r="K53" s="88">
        <v>9900.826999999997</v>
      </c>
      <c r="L53" s="88">
        <v>9431.155999999999</v>
      </c>
      <c r="M53" s="88">
        <v>9717.821999999998</v>
      </c>
      <c r="N53" s="87">
        <f>IF(AND(L53&gt;0,M53&gt;0),M53*100/L53,"")</f>
        <v>103.03956376079454</v>
      </c>
      <c r="O53" s="83" t="s">
        <v>224</v>
      </c>
      <c r="P53" s="85"/>
      <c r="Q53" s="85"/>
      <c r="R53" s="101">
        <v>0</v>
      </c>
      <c r="S53" s="91">
        <v>0</v>
      </c>
      <c r="T53" s="91">
        <v>0</v>
      </c>
      <c r="U53" s="91">
        <v>0</v>
      </c>
      <c r="V53" s="91">
        <f t="shared" si="11"/>
      </c>
      <c r="W53" s="87"/>
      <c r="X53" s="102">
        <v>4</v>
      </c>
      <c r="Y53" s="88">
        <v>43.705</v>
      </c>
      <c r="Z53" s="88">
        <v>36.150999999999996</v>
      </c>
      <c r="AA53" s="88">
        <v>60.289</v>
      </c>
      <c r="AB53" s="88">
        <f t="shared" si="10"/>
        <v>166.76993720782278</v>
      </c>
    </row>
    <row r="54" spans="1:28" s="89" customFormat="1" ht="11.25" customHeight="1">
      <c r="A54" s="83" t="s">
        <v>335</v>
      </c>
      <c r="B54" s="85"/>
      <c r="C54" s="85"/>
      <c r="D54" s="101">
        <v>2</v>
      </c>
      <c r="E54" s="91">
        <v>143.634</v>
      </c>
      <c r="F54" s="91">
        <v>146.797</v>
      </c>
      <c r="G54" s="91">
        <v>143.263</v>
      </c>
      <c r="H54" s="91">
        <f>IF(AND(F54&gt;0,G54&gt;0),G54*100/F54,"")</f>
        <v>97.59259385409784</v>
      </c>
      <c r="I54" s="87"/>
      <c r="J54" s="102">
        <v>5</v>
      </c>
      <c r="K54" s="88">
        <v>2139.4179999999997</v>
      </c>
      <c r="L54" s="88">
        <v>1428.9109999999998</v>
      </c>
      <c r="M54" s="88">
        <v>1854.819</v>
      </c>
      <c r="N54" s="87">
        <f>IF(AND(L54&gt;0,M54&gt;0),M54*100/L54,"")</f>
        <v>129.8064750008923</v>
      </c>
      <c r="O54" s="83" t="s">
        <v>348</v>
      </c>
      <c r="P54" s="85"/>
      <c r="Q54" s="85"/>
      <c r="R54" s="101">
        <v>0</v>
      </c>
      <c r="S54" s="91">
        <v>0</v>
      </c>
      <c r="T54" s="91">
        <v>0</v>
      </c>
      <c r="U54" s="91">
        <v>0</v>
      </c>
      <c r="V54" s="91">
        <f t="shared" si="11"/>
      </c>
      <c r="W54" s="87"/>
      <c r="X54" s="102">
        <v>5</v>
      </c>
      <c r="Y54" s="88">
        <v>339.03299999999996</v>
      </c>
      <c r="Z54" s="88">
        <v>331.952</v>
      </c>
      <c r="AA54" s="88">
        <v>357.431</v>
      </c>
      <c r="AB54" s="88">
        <f t="shared" si="10"/>
        <v>107.67550730226057</v>
      </c>
    </row>
    <row r="55" spans="1:28" s="89" customFormat="1" ht="11.25" customHeight="1">
      <c r="A55" s="83"/>
      <c r="B55" s="85"/>
      <c r="C55" s="85"/>
      <c r="D55" s="101"/>
      <c r="E55" s="91"/>
      <c r="F55" s="91"/>
      <c r="G55" s="91"/>
      <c r="H55" s="91"/>
      <c r="I55" s="87"/>
      <c r="J55" s="102"/>
      <c r="K55" s="88"/>
      <c r="L55" s="88"/>
      <c r="M55" s="88"/>
      <c r="N55" s="87"/>
      <c r="O55" s="83" t="s">
        <v>349</v>
      </c>
      <c r="P55" s="85"/>
      <c r="Q55" s="85"/>
      <c r="R55" s="101">
        <v>0</v>
      </c>
      <c r="S55" s="91">
        <v>0</v>
      </c>
      <c r="T55" s="91">
        <v>0</v>
      </c>
      <c r="U55" s="91">
        <v>0</v>
      </c>
      <c r="V55" s="91">
        <f t="shared" si="11"/>
      </c>
      <c r="W55" s="87"/>
      <c r="X55" s="102">
        <v>11</v>
      </c>
      <c r="Y55" s="88">
        <v>8.033</v>
      </c>
      <c r="Z55" s="88">
        <v>12.554</v>
      </c>
      <c r="AA55" s="88">
        <v>0</v>
      </c>
      <c r="AB55" s="88">
        <f t="shared" si="10"/>
      </c>
    </row>
    <row r="56" spans="1:28" s="89" customFormat="1" ht="11.25" customHeight="1">
      <c r="A56" s="83" t="s">
        <v>174</v>
      </c>
      <c r="B56" s="85"/>
      <c r="C56" s="85"/>
      <c r="D56" s="101"/>
      <c r="E56" s="91"/>
      <c r="F56" s="91"/>
      <c r="G56" s="91"/>
      <c r="H56" s="91"/>
      <c r="I56" s="87"/>
      <c r="J56" s="102"/>
      <c r="K56" s="88"/>
      <c r="L56" s="88"/>
      <c r="M56" s="88"/>
      <c r="N56" s="87"/>
      <c r="P56" s="85"/>
      <c r="Q56" s="85"/>
      <c r="R56" s="101"/>
      <c r="S56" s="91"/>
      <c r="T56" s="91"/>
      <c r="U56" s="91"/>
      <c r="V56" s="91"/>
      <c r="W56" s="87"/>
      <c r="X56" s="102"/>
      <c r="Y56" s="88"/>
      <c r="Z56" s="88"/>
      <c r="AA56" s="88"/>
      <c r="AB56" s="88"/>
    </row>
    <row r="57" spans="1:28" s="89" customFormat="1" ht="11.25" customHeight="1">
      <c r="A57" s="83" t="s">
        <v>175</v>
      </c>
      <c r="B57" s="85"/>
      <c r="C57" s="85"/>
      <c r="D57" s="101">
        <v>11</v>
      </c>
      <c r="E57" s="91">
        <v>4.398</v>
      </c>
      <c r="F57" s="91">
        <v>5.171</v>
      </c>
      <c r="G57" s="91">
        <v>0</v>
      </c>
      <c r="H57" s="91">
        <f aca="true" t="shared" si="14" ref="H57:H78">IF(AND(F57&gt;0,G57&gt;0),G57*100/F57,"")</f>
      </c>
      <c r="I57" s="87"/>
      <c r="J57" s="102">
        <v>11</v>
      </c>
      <c r="K57" s="88">
        <v>153.834</v>
      </c>
      <c r="L57" s="88">
        <v>178.212</v>
      </c>
      <c r="M57" s="88">
        <v>0</v>
      </c>
      <c r="N57" s="87">
        <f aca="true" t="shared" si="15" ref="N57:N78">IF(AND(L57&gt;0,M57&gt;0),M57*100/L57,"")</f>
      </c>
      <c r="O57" s="83" t="s">
        <v>225</v>
      </c>
      <c r="P57" s="85"/>
      <c r="Q57" s="85"/>
      <c r="R57" s="101"/>
      <c r="S57" s="91"/>
      <c r="T57" s="91"/>
      <c r="U57" s="91"/>
      <c r="V57" s="91"/>
      <c r="W57" s="87"/>
      <c r="X57" s="102"/>
      <c r="Y57" s="88"/>
      <c r="Z57" s="88"/>
      <c r="AA57" s="88"/>
      <c r="AB57" s="88"/>
    </row>
    <row r="58" spans="1:28" s="89" customFormat="1" ht="11.25" customHeight="1">
      <c r="A58" s="83" t="s">
        <v>176</v>
      </c>
      <c r="B58" s="85"/>
      <c r="C58" s="85"/>
      <c r="D58" s="101">
        <v>7</v>
      </c>
      <c r="E58" s="91">
        <v>14.688</v>
      </c>
      <c r="F58" s="91">
        <v>14.497</v>
      </c>
      <c r="G58" s="91">
        <v>0</v>
      </c>
      <c r="H58" s="91">
        <f t="shared" si="14"/>
      </c>
      <c r="I58" s="87"/>
      <c r="J58" s="102">
        <v>5</v>
      </c>
      <c r="K58" s="88">
        <v>68.40299999999999</v>
      </c>
      <c r="L58" s="88">
        <v>67.723</v>
      </c>
      <c r="M58" s="88">
        <v>68.63600000000001</v>
      </c>
      <c r="N58" s="87">
        <f t="shared" si="15"/>
        <v>101.34813874163875</v>
      </c>
      <c r="O58" s="83" t="s">
        <v>226</v>
      </c>
      <c r="P58" s="85"/>
      <c r="Q58" s="85"/>
      <c r="R58" s="101">
        <v>0</v>
      </c>
      <c r="S58" s="91">
        <v>0</v>
      </c>
      <c r="T58" s="91">
        <v>0</v>
      </c>
      <c r="U58" s="91">
        <v>0</v>
      </c>
      <c r="V58" s="91">
        <f>IF(AND(T58&gt;0,U58&gt;0),U58*100/T58,"")</f>
      </c>
      <c r="W58" s="87"/>
      <c r="X58" s="102">
        <v>11</v>
      </c>
      <c r="Y58" s="88">
        <v>272.79600000000005</v>
      </c>
      <c r="Z58" s="88">
        <v>331.45799999999997</v>
      </c>
      <c r="AA58" s="88">
        <v>0</v>
      </c>
      <c r="AB58" s="88">
        <f>IF(AND(Z58&gt;0,AA58&gt;0),AA58*100/Z58,"")</f>
      </c>
    </row>
    <row r="59" spans="1:28" s="89" customFormat="1" ht="11.25" customHeight="1">
      <c r="A59" s="83" t="s">
        <v>177</v>
      </c>
      <c r="B59" s="85"/>
      <c r="C59" s="85"/>
      <c r="D59" s="101">
        <v>5</v>
      </c>
      <c r="E59" s="91">
        <v>33.674</v>
      </c>
      <c r="F59" s="91">
        <v>35.361</v>
      </c>
      <c r="G59" s="91">
        <v>34.609</v>
      </c>
      <c r="H59" s="91">
        <f t="shared" si="14"/>
        <v>97.87336330986116</v>
      </c>
      <c r="I59" s="87"/>
      <c r="J59" s="102">
        <v>5</v>
      </c>
      <c r="K59" s="88">
        <v>934.6699999999998</v>
      </c>
      <c r="L59" s="88">
        <v>1008.4780000000002</v>
      </c>
      <c r="M59" s="88">
        <v>985.7789999999999</v>
      </c>
      <c r="N59" s="87">
        <f t="shared" si="15"/>
        <v>97.74918243134702</v>
      </c>
      <c r="O59" s="83" t="s">
        <v>350</v>
      </c>
      <c r="P59" s="85"/>
      <c r="Q59" s="85"/>
      <c r="R59" s="101">
        <v>0</v>
      </c>
      <c r="S59" s="91">
        <v>0</v>
      </c>
      <c r="T59" s="91">
        <v>0</v>
      </c>
      <c r="U59" s="91">
        <v>0</v>
      </c>
      <c r="V59" s="91">
        <f>IF(AND(T59&gt;0,U59&gt;0),U59*100/T59,"")</f>
      </c>
      <c r="W59" s="87"/>
      <c r="X59" s="102">
        <v>3</v>
      </c>
      <c r="Y59" s="88">
        <v>6595.248</v>
      </c>
      <c r="Z59" s="88">
        <v>5092.245</v>
      </c>
      <c r="AA59" s="88">
        <v>0</v>
      </c>
      <c r="AB59" s="88">
        <f>IF(AND(Z59&gt;0,AA59&gt;0),AA59*100/Z59,"")</f>
      </c>
    </row>
    <row r="60" spans="1:28" s="89" customFormat="1" ht="11.25" customHeight="1">
      <c r="A60" s="83" t="s">
        <v>178</v>
      </c>
      <c r="B60" s="85"/>
      <c r="C60" s="85"/>
      <c r="D60" s="101">
        <v>4</v>
      </c>
      <c r="E60" s="91">
        <v>20.401</v>
      </c>
      <c r="F60" s="91">
        <v>21.488</v>
      </c>
      <c r="G60" s="91">
        <v>21.445</v>
      </c>
      <c r="H60" s="91">
        <f t="shared" si="14"/>
        <v>99.79988830975428</v>
      </c>
      <c r="I60" s="87"/>
      <c r="J60" s="102">
        <v>5</v>
      </c>
      <c r="K60" s="88">
        <v>1092.401</v>
      </c>
      <c r="L60" s="88">
        <v>1210.686</v>
      </c>
      <c r="M60" s="88">
        <v>1218.9840000000002</v>
      </c>
      <c r="N60" s="87">
        <f t="shared" si="15"/>
        <v>100.68539654377767</v>
      </c>
      <c r="O60" s="83" t="s">
        <v>351</v>
      </c>
      <c r="P60" s="85"/>
      <c r="Q60" s="85"/>
      <c r="R60" s="101">
        <v>0</v>
      </c>
      <c r="S60" s="91">
        <v>0</v>
      </c>
      <c r="T60" s="91">
        <v>0</v>
      </c>
      <c r="U60" s="91">
        <v>0</v>
      </c>
      <c r="V60" s="91">
        <f>IF(AND(T60&gt;0,U60&gt;0),U60*100/T60,"")</f>
      </c>
      <c r="W60" s="87"/>
      <c r="X60" s="102">
        <v>3</v>
      </c>
      <c r="Y60" s="88">
        <v>50355.364</v>
      </c>
      <c r="Z60" s="88">
        <v>37728.265999999996</v>
      </c>
      <c r="AA60" s="88">
        <v>0</v>
      </c>
      <c r="AB60" s="88">
        <f>IF(AND(Z60&gt;0,AA60&gt;0),AA60*100/Z60,"")</f>
      </c>
    </row>
    <row r="61" spans="1:28" s="89" customFormat="1" ht="11.25" customHeight="1">
      <c r="A61" s="83" t="s">
        <v>179</v>
      </c>
      <c r="B61" s="85"/>
      <c r="C61" s="85"/>
      <c r="D61" s="101">
        <v>4</v>
      </c>
      <c r="E61" s="91">
        <v>19.025</v>
      </c>
      <c r="F61" s="91">
        <v>19.399</v>
      </c>
      <c r="G61" s="91">
        <v>18.553</v>
      </c>
      <c r="H61" s="91">
        <f t="shared" si="14"/>
        <v>95.63895046136399</v>
      </c>
      <c r="I61" s="87"/>
      <c r="J61" s="102">
        <v>11</v>
      </c>
      <c r="K61" s="88">
        <v>664.3530000000001</v>
      </c>
      <c r="L61" s="88">
        <v>641.466</v>
      </c>
      <c r="M61" s="88">
        <v>0</v>
      </c>
      <c r="N61" s="87">
        <f t="shared" si="15"/>
      </c>
      <c r="O61" s="83" t="s">
        <v>352</v>
      </c>
      <c r="P61" s="85"/>
      <c r="Q61" s="85"/>
      <c r="R61" s="101">
        <v>0</v>
      </c>
      <c r="S61" s="91">
        <v>0</v>
      </c>
      <c r="T61" s="91">
        <v>0</v>
      </c>
      <c r="U61" s="91">
        <v>0</v>
      </c>
      <c r="V61" s="91">
        <f>IF(AND(T61&gt;0,U61&gt;0),U61*100/T61,"")</f>
      </c>
      <c r="W61" s="87"/>
      <c r="X61" s="102">
        <v>11</v>
      </c>
      <c r="Y61" s="88">
        <v>0.9</v>
      </c>
      <c r="Z61" s="88">
        <v>0.833</v>
      </c>
      <c r="AA61" s="88">
        <v>0</v>
      </c>
      <c r="AB61" s="88">
        <f>IF(AND(Z61&gt;0,AA61&gt;0),AA61*100/Z61,"")</f>
      </c>
    </row>
    <row r="62" spans="1:28" s="89" customFormat="1" ht="11.25" customHeight="1">
      <c r="A62" s="83" t="s">
        <v>180</v>
      </c>
      <c r="B62" s="85"/>
      <c r="C62" s="85"/>
      <c r="D62" s="101">
        <v>5</v>
      </c>
      <c r="E62" s="91">
        <v>11.31</v>
      </c>
      <c r="F62" s="91">
        <v>10.861</v>
      </c>
      <c r="G62" s="91">
        <v>10.563</v>
      </c>
      <c r="H62" s="91">
        <f t="shared" si="14"/>
        <v>97.25623791547739</v>
      </c>
      <c r="I62" s="87"/>
      <c r="J62" s="102">
        <v>5</v>
      </c>
      <c r="K62" s="88">
        <v>991.8449999999998</v>
      </c>
      <c r="L62" s="88">
        <v>975.6030000000001</v>
      </c>
      <c r="M62" s="88">
        <v>801.507</v>
      </c>
      <c r="N62" s="87">
        <f t="shared" si="15"/>
        <v>82.15503642362722</v>
      </c>
      <c r="O62" s="83"/>
      <c r="P62" s="85"/>
      <c r="Q62" s="85"/>
      <c r="R62" s="101"/>
      <c r="S62" s="91"/>
      <c r="T62" s="91"/>
      <c r="U62" s="91"/>
      <c r="V62" s="91"/>
      <c r="W62" s="87"/>
      <c r="X62" s="102"/>
      <c r="Y62" s="88"/>
      <c r="Z62" s="88"/>
      <c r="AA62" s="88"/>
      <c r="AB62" s="88"/>
    </row>
    <row r="63" spans="1:28" s="89" customFormat="1" ht="11.25" customHeight="1">
      <c r="A63" s="83" t="s">
        <v>181</v>
      </c>
      <c r="B63" s="85"/>
      <c r="C63" s="85"/>
      <c r="D63" s="101">
        <v>4</v>
      </c>
      <c r="E63" s="91">
        <v>40.134</v>
      </c>
      <c r="F63" s="91">
        <v>42.209</v>
      </c>
      <c r="G63" s="91">
        <v>41.781</v>
      </c>
      <c r="H63" s="91">
        <f t="shared" si="14"/>
        <v>98.98599824681938</v>
      </c>
      <c r="I63" s="87"/>
      <c r="J63" s="102">
        <v>9</v>
      </c>
      <c r="K63" s="88">
        <v>3336.107</v>
      </c>
      <c r="L63" s="88">
        <v>3814.009</v>
      </c>
      <c r="M63" s="88">
        <v>0</v>
      </c>
      <c r="N63" s="87">
        <f t="shared" si="15"/>
      </c>
      <c r="O63" s="83" t="s">
        <v>227</v>
      </c>
      <c r="P63" s="85"/>
      <c r="Q63" s="85"/>
      <c r="R63" s="101"/>
      <c r="S63" s="91"/>
      <c r="T63" s="91"/>
      <c r="U63" s="91"/>
      <c r="V63" s="91"/>
      <c r="W63" s="87"/>
      <c r="X63" s="102"/>
      <c r="Y63" s="88"/>
      <c r="Z63" s="88"/>
      <c r="AA63" s="88"/>
      <c r="AB63" s="88"/>
    </row>
    <row r="64" spans="1:28" s="89" customFormat="1" ht="11.25" customHeight="1">
      <c r="A64" s="83" t="s">
        <v>182</v>
      </c>
      <c r="B64" s="85"/>
      <c r="C64" s="85"/>
      <c r="D64" s="101">
        <v>5</v>
      </c>
      <c r="E64" s="91">
        <v>4.684</v>
      </c>
      <c r="F64" s="91">
        <v>4.283</v>
      </c>
      <c r="G64" s="91"/>
      <c r="H64" s="91">
        <f t="shared" si="14"/>
      </c>
      <c r="I64" s="87"/>
      <c r="J64" s="102">
        <v>12</v>
      </c>
      <c r="K64" s="88">
        <v>440.6430000000001</v>
      </c>
      <c r="L64" s="88">
        <v>423.36299999999994</v>
      </c>
      <c r="M64" s="88">
        <v>0</v>
      </c>
      <c r="N64" s="87">
        <f t="shared" si="15"/>
      </c>
      <c r="O64" s="83" t="s">
        <v>228</v>
      </c>
      <c r="P64" s="85"/>
      <c r="Q64" s="85"/>
      <c r="R64" s="101">
        <v>0</v>
      </c>
      <c r="S64" s="91">
        <v>0</v>
      </c>
      <c r="T64" s="91">
        <v>0</v>
      </c>
      <c r="U64" s="91">
        <v>0</v>
      </c>
      <c r="V64" s="91">
        <f>IF(AND(T64&gt;0,U64&gt;0),U64*100/T64,"")</f>
      </c>
      <c r="W64" s="87"/>
      <c r="X64" s="102">
        <v>11</v>
      </c>
      <c r="Y64" s="88">
        <v>601.2550000000001</v>
      </c>
      <c r="Z64" s="88">
        <v>470.438</v>
      </c>
      <c r="AA64" s="88">
        <v>0</v>
      </c>
      <c r="AB64" s="88">
        <f>IF(AND(Z64&gt;0,AA64&gt;0),AA64*100/Z64,"")</f>
      </c>
    </row>
    <row r="65" spans="1:28" s="89" customFormat="1" ht="11.25" customHeight="1">
      <c r="A65" s="83" t="s">
        <v>183</v>
      </c>
      <c r="B65" s="85"/>
      <c r="C65" s="85"/>
      <c r="D65" s="101">
        <v>12</v>
      </c>
      <c r="E65" s="91">
        <v>56.128</v>
      </c>
      <c r="F65" s="91">
        <v>57.353</v>
      </c>
      <c r="G65" s="91">
        <v>0</v>
      </c>
      <c r="H65" s="91">
        <f t="shared" si="14"/>
      </c>
      <c r="I65" s="87"/>
      <c r="J65" s="102">
        <v>12</v>
      </c>
      <c r="K65" s="88">
        <v>4768.594999999999</v>
      </c>
      <c r="L65" s="88">
        <v>5212.975</v>
      </c>
      <c r="M65" s="88">
        <v>0</v>
      </c>
      <c r="N65" s="87">
        <f t="shared" si="15"/>
      </c>
      <c r="O65" s="83" t="s">
        <v>229</v>
      </c>
      <c r="P65" s="85"/>
      <c r="Q65" s="85"/>
      <c r="R65" s="101">
        <v>0</v>
      </c>
      <c r="S65" s="91">
        <v>0</v>
      </c>
      <c r="T65" s="91">
        <v>0</v>
      </c>
      <c r="U65" s="91">
        <v>0</v>
      </c>
      <c r="V65" s="91">
        <f>IF(AND(T65&gt;0,U65&gt;0),U65*100/T65,"")</f>
      </c>
      <c r="W65" s="87"/>
      <c r="X65" s="102">
        <v>3</v>
      </c>
      <c r="Y65" s="88">
        <v>9114.868999999999</v>
      </c>
      <c r="Z65" s="88">
        <v>5433.479</v>
      </c>
      <c r="AA65" s="88">
        <v>0</v>
      </c>
      <c r="AB65" s="88">
        <f>IF(AND(Z65&gt;0,AA65&gt;0),AA65*100/Z65,"")</f>
      </c>
    </row>
    <row r="66" spans="1:28" s="89" customFormat="1" ht="11.25" customHeight="1">
      <c r="A66" s="83" t="s">
        <v>336</v>
      </c>
      <c r="B66" s="85"/>
      <c r="C66" s="85"/>
      <c r="D66" s="101">
        <v>5</v>
      </c>
      <c r="E66" s="91">
        <v>34.188</v>
      </c>
      <c r="F66" s="91">
        <v>33.806</v>
      </c>
      <c r="G66" s="91">
        <v>33.498</v>
      </c>
      <c r="H66" s="91">
        <f t="shared" si="14"/>
        <v>99.08891912678223</v>
      </c>
      <c r="I66" s="87"/>
      <c r="J66" s="102">
        <v>11</v>
      </c>
      <c r="K66" s="88">
        <v>2698.689</v>
      </c>
      <c r="L66" s="88">
        <v>3204.982</v>
      </c>
      <c r="M66" s="88">
        <v>0</v>
      </c>
      <c r="N66" s="87">
        <f t="shared" si="15"/>
      </c>
      <c r="O66" s="83" t="s">
        <v>230</v>
      </c>
      <c r="P66" s="85"/>
      <c r="Q66" s="85"/>
      <c r="R66" s="101">
        <v>0</v>
      </c>
      <c r="S66" s="91">
        <v>0</v>
      </c>
      <c r="T66" s="91">
        <v>0</v>
      </c>
      <c r="U66" s="91">
        <v>0</v>
      </c>
      <c r="V66" s="91">
        <f>IF(AND(T66&gt;0,U66&gt;0),U66*100/T66,"")</f>
      </c>
      <c r="W66" s="87"/>
      <c r="X66" s="102">
        <v>3</v>
      </c>
      <c r="Y66" s="88">
        <v>1804.938</v>
      </c>
      <c r="Z66" s="88">
        <v>1118.9060000000002</v>
      </c>
      <c r="AA66" s="88">
        <v>0</v>
      </c>
      <c r="AB66" s="88">
        <f>IF(AND(Z66&gt;0,AA66&gt;0),AA66*100/Z66,"")</f>
      </c>
    </row>
    <row r="67" spans="1:28" s="89" customFormat="1" ht="11.25" customHeight="1">
      <c r="A67" s="83" t="s">
        <v>337</v>
      </c>
      <c r="B67" s="85"/>
      <c r="C67" s="85"/>
      <c r="D67" s="101">
        <v>5</v>
      </c>
      <c r="E67" s="91">
        <v>20.399</v>
      </c>
      <c r="F67" s="91">
        <v>21.585</v>
      </c>
      <c r="G67" s="91">
        <v>23.493</v>
      </c>
      <c r="H67" s="91">
        <f t="shared" si="14"/>
        <v>108.83947185545516</v>
      </c>
      <c r="I67" s="87"/>
      <c r="J67" s="102">
        <v>11</v>
      </c>
      <c r="K67" s="88">
        <v>1271.721</v>
      </c>
      <c r="L67" s="88">
        <v>1441.3529999999998</v>
      </c>
      <c r="M67" s="88">
        <v>0</v>
      </c>
      <c r="N67" s="87">
        <f t="shared" si="15"/>
      </c>
      <c r="O67" s="83"/>
      <c r="P67" s="85"/>
      <c r="Q67" s="85"/>
      <c r="R67" s="101"/>
      <c r="S67" s="91"/>
      <c r="T67" s="91"/>
      <c r="U67" s="91"/>
      <c r="V67" s="91"/>
      <c r="W67" s="87"/>
      <c r="X67" s="102"/>
      <c r="Y67" s="88"/>
      <c r="Z67" s="88"/>
      <c r="AA67" s="88"/>
      <c r="AB67" s="88"/>
    </row>
    <row r="68" spans="1:14" s="89" customFormat="1" ht="11.25" customHeight="1">
      <c r="A68" s="83" t="s">
        <v>184</v>
      </c>
      <c r="B68" s="85"/>
      <c r="C68" s="85"/>
      <c r="D68" s="101">
        <v>5</v>
      </c>
      <c r="E68" s="91">
        <v>2.79</v>
      </c>
      <c r="F68" s="91">
        <v>2.496</v>
      </c>
      <c r="G68" s="91">
        <v>2.377</v>
      </c>
      <c r="H68" s="91">
        <f t="shared" si="14"/>
        <v>95.2323717948718</v>
      </c>
      <c r="I68" s="87"/>
      <c r="J68" s="102">
        <v>11</v>
      </c>
      <c r="K68" s="88">
        <v>116.774</v>
      </c>
      <c r="L68" s="88">
        <v>129.368</v>
      </c>
      <c r="M68" s="88">
        <v>0</v>
      </c>
      <c r="N68" s="87">
        <f t="shared" si="15"/>
      </c>
    </row>
    <row r="69" spans="1:28" s="89" customFormat="1" ht="11.25" customHeight="1">
      <c r="A69" s="83" t="s">
        <v>185</v>
      </c>
      <c r="B69" s="85"/>
      <c r="C69" s="85"/>
      <c r="D69" s="101">
        <v>4</v>
      </c>
      <c r="E69" s="91">
        <v>7.032</v>
      </c>
      <c r="F69" s="91">
        <v>7.273</v>
      </c>
      <c r="G69" s="91">
        <v>7.173</v>
      </c>
      <c r="H69" s="91">
        <f t="shared" si="14"/>
        <v>98.62505156056648</v>
      </c>
      <c r="I69" s="87"/>
      <c r="J69" s="102">
        <v>4</v>
      </c>
      <c r="K69" s="88">
        <v>344.67900000000003</v>
      </c>
      <c r="L69" s="88">
        <v>352.36899999999997</v>
      </c>
      <c r="M69" s="88">
        <v>260.73900000000003</v>
      </c>
      <c r="N69" s="87">
        <f t="shared" si="15"/>
        <v>73.99600986465893</v>
      </c>
      <c r="O69"/>
      <c r="P69"/>
      <c r="Q69"/>
      <c r="R69"/>
      <c r="S69"/>
      <c r="T69"/>
      <c r="U69"/>
      <c r="V69"/>
      <c r="W69"/>
      <c r="X69"/>
      <c r="Y69"/>
      <c r="Z69"/>
      <c r="AA69"/>
      <c r="AB69"/>
    </row>
    <row r="70" spans="1:28" s="89" customFormat="1" ht="11.25" customHeight="1">
      <c r="A70" s="83" t="s">
        <v>186</v>
      </c>
      <c r="B70" s="85"/>
      <c r="C70" s="85"/>
      <c r="D70" s="101">
        <v>5</v>
      </c>
      <c r="E70" s="91">
        <v>15.235</v>
      </c>
      <c r="F70" s="91">
        <v>14.807</v>
      </c>
      <c r="G70" s="91">
        <v>0</v>
      </c>
      <c r="H70" s="91">
        <f t="shared" si="14"/>
      </c>
      <c r="I70" s="87"/>
      <c r="J70" s="102">
        <v>5</v>
      </c>
      <c r="K70" s="88">
        <v>195.56099999999998</v>
      </c>
      <c r="L70" s="88">
        <v>205.156</v>
      </c>
      <c r="M70" s="88">
        <v>0</v>
      </c>
      <c r="N70" s="87">
        <f t="shared" si="15"/>
      </c>
      <c r="O70" s="66" t="s">
        <v>132</v>
      </c>
      <c r="P70" s="67"/>
      <c r="Q70" s="67"/>
      <c r="R70" s="67"/>
      <c r="S70" s="67"/>
      <c r="T70" s="67"/>
      <c r="U70" s="67"/>
      <c r="V70" s="67"/>
      <c r="W70" s="68"/>
      <c r="X70" s="68" t="s">
        <v>133</v>
      </c>
      <c r="Y70" s="68"/>
      <c r="Z70" s="68"/>
      <c r="AA70" s="68" t="s">
        <v>139</v>
      </c>
      <c r="AB70" s="68"/>
    </row>
    <row r="71" spans="1:28" s="89" customFormat="1" ht="11.25" customHeight="1" thickBot="1">
      <c r="A71" s="83" t="s">
        <v>187</v>
      </c>
      <c r="B71" s="85"/>
      <c r="C71" s="85"/>
      <c r="D71" s="101">
        <v>5</v>
      </c>
      <c r="E71" s="91">
        <v>7.672</v>
      </c>
      <c r="F71" s="91">
        <v>8.172</v>
      </c>
      <c r="G71" s="91">
        <v>0</v>
      </c>
      <c r="H71" s="91">
        <f t="shared" si="14"/>
      </c>
      <c r="I71" s="87"/>
      <c r="J71" s="102">
        <v>5</v>
      </c>
      <c r="K71" s="88">
        <v>187.851</v>
      </c>
      <c r="L71" s="88">
        <v>194.00100000000003</v>
      </c>
      <c r="M71" s="88">
        <v>0</v>
      </c>
      <c r="N71" s="87">
        <f t="shared" si="15"/>
      </c>
      <c r="O71" s="67"/>
      <c r="P71" s="67"/>
      <c r="Q71" s="67"/>
      <c r="R71" s="67"/>
      <c r="S71" s="67"/>
      <c r="T71" s="67"/>
      <c r="U71" s="67"/>
      <c r="V71" s="67"/>
      <c r="W71" s="68"/>
      <c r="X71" s="68"/>
      <c r="Y71" s="68"/>
      <c r="Z71" s="68"/>
      <c r="AA71" s="68"/>
      <c r="AB71" s="68"/>
    </row>
    <row r="72" spans="1:28" s="89" customFormat="1" ht="11.25" customHeight="1" thickBot="1">
      <c r="A72" s="83" t="s">
        <v>188</v>
      </c>
      <c r="B72" s="85"/>
      <c r="C72" s="85"/>
      <c r="D72" s="101">
        <v>1</v>
      </c>
      <c r="E72" s="91">
        <v>28.428</v>
      </c>
      <c r="F72" s="91">
        <v>27.594</v>
      </c>
      <c r="G72" s="91">
        <v>27.733</v>
      </c>
      <c r="H72" s="91">
        <f t="shared" si="14"/>
        <v>100.50373269551352</v>
      </c>
      <c r="I72" s="87"/>
      <c r="J72" s="102">
        <v>8</v>
      </c>
      <c r="K72" s="88">
        <v>273.476</v>
      </c>
      <c r="L72" s="88">
        <v>274.616</v>
      </c>
      <c r="M72" s="88">
        <v>0</v>
      </c>
      <c r="N72" s="87">
        <f t="shared" si="15"/>
      </c>
      <c r="O72" s="69"/>
      <c r="P72" s="70"/>
      <c r="Q72" s="71"/>
      <c r="R72" s="184" t="s">
        <v>134</v>
      </c>
      <c r="S72" s="185"/>
      <c r="T72" s="185"/>
      <c r="U72" s="185"/>
      <c r="V72" s="186"/>
      <c r="W72" s="68"/>
      <c r="X72" s="184" t="s">
        <v>135</v>
      </c>
      <c r="Y72" s="185"/>
      <c r="Z72" s="185"/>
      <c r="AA72" s="185"/>
      <c r="AB72" s="186"/>
    </row>
    <row r="73" spans="1:28" s="89" customFormat="1" ht="11.25" customHeight="1">
      <c r="A73" s="83" t="s">
        <v>189</v>
      </c>
      <c r="B73" s="85"/>
      <c r="C73" s="85"/>
      <c r="D73" s="101">
        <v>4</v>
      </c>
      <c r="E73" s="91">
        <v>3.64</v>
      </c>
      <c r="F73" s="91">
        <v>3.964</v>
      </c>
      <c r="G73" s="91">
        <v>4.712</v>
      </c>
      <c r="H73" s="91">
        <f t="shared" si="14"/>
        <v>118.86982845610494</v>
      </c>
      <c r="I73" s="87"/>
      <c r="J73" s="102">
        <v>5</v>
      </c>
      <c r="K73" s="88">
        <v>178.444</v>
      </c>
      <c r="L73" s="88">
        <v>177.933</v>
      </c>
      <c r="M73" s="88">
        <v>194.46699999999998</v>
      </c>
      <c r="N73" s="87">
        <f t="shared" si="15"/>
        <v>109.2922616940084</v>
      </c>
      <c r="O73" s="72" t="s">
        <v>136</v>
      </c>
      <c r="P73" s="73"/>
      <c r="Q73" s="71"/>
      <c r="R73" s="69"/>
      <c r="S73" s="74" t="s">
        <v>353</v>
      </c>
      <c r="T73" s="74" t="s">
        <v>353</v>
      </c>
      <c r="U73" s="74" t="s">
        <v>138</v>
      </c>
      <c r="V73" s="75">
        <f>U74</f>
        <v>2019</v>
      </c>
      <c r="W73" s="68"/>
      <c r="X73" s="69"/>
      <c r="Y73" s="74" t="s">
        <v>353</v>
      </c>
      <c r="Z73" s="74" t="s">
        <v>353</v>
      </c>
      <c r="AA73" s="74" t="s">
        <v>138</v>
      </c>
      <c r="AB73" s="75">
        <f>AA74</f>
        <v>2019</v>
      </c>
    </row>
    <row r="74" spans="1:28" s="89" customFormat="1" ht="11.25" customHeight="1" thickBot="1">
      <c r="A74" s="83" t="s">
        <v>190</v>
      </c>
      <c r="B74" s="85"/>
      <c r="C74" s="85"/>
      <c r="D74" s="101">
        <v>5</v>
      </c>
      <c r="E74" s="91">
        <v>13.019</v>
      </c>
      <c r="F74" s="91">
        <v>13.304</v>
      </c>
      <c r="G74" s="91">
        <v>12.4</v>
      </c>
      <c r="H74" s="91">
        <f t="shared" si="14"/>
        <v>93.20505111244738</v>
      </c>
      <c r="I74" s="87"/>
      <c r="J74" s="102">
        <v>5</v>
      </c>
      <c r="K74" s="88">
        <v>772.446</v>
      </c>
      <c r="L74" s="88">
        <v>847.4399999999999</v>
      </c>
      <c r="M74" s="88"/>
      <c r="N74" s="87">
        <f t="shared" si="15"/>
      </c>
      <c r="O74" s="94"/>
      <c r="P74" s="95"/>
      <c r="Q74" s="71"/>
      <c r="R74" s="79" t="s">
        <v>354</v>
      </c>
      <c r="S74" s="96">
        <f>U74-2</f>
        <v>2017</v>
      </c>
      <c r="T74" s="96">
        <f>U74-1</f>
        <v>2018</v>
      </c>
      <c r="U74" s="96">
        <v>2019</v>
      </c>
      <c r="V74" s="81" t="str">
        <f>CONCATENATE(T74,"=100")</f>
        <v>2018=100</v>
      </c>
      <c r="W74" s="68"/>
      <c r="X74" s="79" t="s">
        <v>354</v>
      </c>
      <c r="Y74" s="96">
        <f>AA74-2</f>
        <v>2017</v>
      </c>
      <c r="Z74" s="96">
        <f>AA74-1</f>
        <v>2018</v>
      </c>
      <c r="AA74" s="96">
        <v>2019</v>
      </c>
      <c r="AB74" s="81" t="str">
        <f>CONCATENATE(Z74,"=100")</f>
        <v>2018=100</v>
      </c>
    </row>
    <row r="75" spans="1:28" s="89" customFormat="1" ht="11.25" customHeight="1">
      <c r="A75" s="83" t="s">
        <v>191</v>
      </c>
      <c r="B75" s="85"/>
      <c r="C75" s="85"/>
      <c r="D75" s="101">
        <v>4</v>
      </c>
      <c r="E75" s="91">
        <v>7.116</v>
      </c>
      <c r="F75" s="91">
        <v>7.559</v>
      </c>
      <c r="G75" s="91">
        <v>7.627</v>
      </c>
      <c r="H75" s="91">
        <f t="shared" si="14"/>
        <v>100.89958989284295</v>
      </c>
      <c r="I75" s="87"/>
      <c r="J75" s="102">
        <v>11</v>
      </c>
      <c r="K75" s="88">
        <v>322.038</v>
      </c>
      <c r="L75" s="88">
        <v>344.254</v>
      </c>
      <c r="M75" s="88">
        <v>0</v>
      </c>
      <c r="N75" s="87">
        <f t="shared" si="15"/>
      </c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1:28" s="89" customFormat="1" ht="11.25" customHeight="1">
      <c r="A76" s="83" t="s">
        <v>192</v>
      </c>
      <c r="B76" s="85"/>
      <c r="C76" s="85"/>
      <c r="D76" s="101">
        <v>4</v>
      </c>
      <c r="E76" s="91">
        <v>23.775</v>
      </c>
      <c r="F76" s="91">
        <v>24.827</v>
      </c>
      <c r="G76" s="91">
        <v>24.739</v>
      </c>
      <c r="H76" s="91">
        <f t="shared" si="14"/>
        <v>99.64554718653079</v>
      </c>
      <c r="I76" s="87"/>
      <c r="J76" s="102">
        <v>11</v>
      </c>
      <c r="K76" s="88">
        <v>1272.928</v>
      </c>
      <c r="L76" s="88">
        <v>1369.627</v>
      </c>
      <c r="M76" s="88">
        <v>0</v>
      </c>
      <c r="N76" s="87">
        <f t="shared" si="15"/>
      </c>
      <c r="O76" s="83" t="s">
        <v>174</v>
      </c>
      <c r="P76" s="83"/>
      <c r="Q76" s="83"/>
      <c r="R76" s="101"/>
      <c r="S76" s="85"/>
      <c r="T76" s="85"/>
      <c r="U76" s="85"/>
      <c r="V76" s="85">
        <f>IF(AND(T76&gt;0,U76&gt;0),U76*100/T76,"")</f>
      </c>
      <c r="W76" s="86"/>
      <c r="X76" s="102"/>
      <c r="Y76" s="87"/>
      <c r="Z76" s="87"/>
      <c r="AA76" s="87"/>
      <c r="AB76" s="88">
        <f>IF(AND(Z76&gt;0,AA76&gt;0),AA76*100/Z76,"")</f>
      </c>
    </row>
    <row r="77" spans="1:28" s="89" customFormat="1" ht="11.25" customHeight="1">
      <c r="A77" s="83" t="s">
        <v>193</v>
      </c>
      <c r="B77" s="85"/>
      <c r="C77" s="85"/>
      <c r="D77" s="101">
        <v>5</v>
      </c>
      <c r="E77" s="91">
        <v>7.885</v>
      </c>
      <c r="F77" s="91">
        <v>7.309</v>
      </c>
      <c r="G77" s="91">
        <v>7.448</v>
      </c>
      <c r="H77" s="91">
        <f t="shared" si="14"/>
        <v>101.90176494732522</v>
      </c>
      <c r="I77" s="87"/>
      <c r="J77" s="102">
        <v>5</v>
      </c>
      <c r="K77" s="88">
        <v>138.925</v>
      </c>
      <c r="L77" s="88">
        <v>141.27399999999997</v>
      </c>
      <c r="M77" s="88">
        <v>143.599</v>
      </c>
      <c r="N77" s="87">
        <f t="shared" si="15"/>
        <v>101.64573806928382</v>
      </c>
      <c r="O77" s="83" t="s">
        <v>186</v>
      </c>
      <c r="P77" s="85"/>
      <c r="Q77" s="85"/>
      <c r="R77" s="101">
        <v>5</v>
      </c>
      <c r="S77" s="91">
        <v>16.403</v>
      </c>
      <c r="T77" s="91">
        <v>15.235</v>
      </c>
      <c r="U77" s="91">
        <v>14.435</v>
      </c>
      <c r="V77" s="91">
        <f>IF(AND(T77&gt;0,U77&gt;0),U77*100/T77,"")</f>
        <v>94.74893337709223</v>
      </c>
      <c r="W77" s="87"/>
      <c r="X77" s="102">
        <v>5</v>
      </c>
      <c r="Y77" s="88">
        <v>223.15000000000003</v>
      </c>
      <c r="Z77" s="88">
        <v>195.56099999999998</v>
      </c>
      <c r="AA77" s="88">
        <v>205.156</v>
      </c>
      <c r="AB77" s="88">
        <f>IF(AND(Z77&gt;0,AA77&gt;0),AA77*100/Z77,"")</f>
        <v>104.90639749234256</v>
      </c>
    </row>
    <row r="78" spans="1:28" s="89" customFormat="1" ht="11.25" customHeight="1">
      <c r="A78" s="83" t="s">
        <v>338</v>
      </c>
      <c r="B78" s="85"/>
      <c r="C78" s="85"/>
      <c r="D78" s="101">
        <v>3</v>
      </c>
      <c r="E78" s="91">
        <v>13.825</v>
      </c>
      <c r="F78" s="91">
        <v>16.29</v>
      </c>
      <c r="G78" s="91">
        <v>15.405</v>
      </c>
      <c r="H78" s="91">
        <f t="shared" si="14"/>
        <v>94.56721915285452</v>
      </c>
      <c r="I78" s="87"/>
      <c r="J78" s="102">
        <v>3</v>
      </c>
      <c r="K78" s="88">
        <v>109.27000000000001</v>
      </c>
      <c r="L78" s="88">
        <v>111.612</v>
      </c>
      <c r="M78" s="88">
        <v>113.85300000000001</v>
      </c>
      <c r="N78" s="87">
        <f t="shared" si="15"/>
        <v>102.00784861842814</v>
      </c>
      <c r="O78" s="83" t="s">
        <v>187</v>
      </c>
      <c r="P78" s="85"/>
      <c r="Q78" s="85"/>
      <c r="R78" s="101">
        <v>5</v>
      </c>
      <c r="S78" s="91">
        <v>6.465</v>
      </c>
      <c r="T78" s="91">
        <v>7.672</v>
      </c>
      <c r="U78" s="91">
        <v>8.172</v>
      </c>
      <c r="V78" s="91">
        <f>IF(AND(T78&gt;0,U78&gt;0),U78*100/T78,"")</f>
        <v>106.51720542231492</v>
      </c>
      <c r="W78" s="87"/>
      <c r="X78" s="102">
        <v>5</v>
      </c>
      <c r="Y78" s="88">
        <v>147.32999999999998</v>
      </c>
      <c r="Z78" s="88">
        <v>187.851</v>
      </c>
      <c r="AA78" s="88">
        <v>194.00100000000003</v>
      </c>
      <c r="AB78" s="88">
        <f>IF(AND(Z78&gt;0,AA78&gt;0),AA78*100/Z78,"")</f>
        <v>103.27387131290226</v>
      </c>
    </row>
    <row r="79" spans="1:28" s="89" customFormat="1" ht="11.25" customHeight="1">
      <c r="A79" s="83"/>
      <c r="B79" s="85"/>
      <c r="C79" s="85"/>
      <c r="D79" s="101"/>
      <c r="E79" s="91"/>
      <c r="F79" s="91"/>
      <c r="G79" s="91"/>
      <c r="H79" s="91"/>
      <c r="I79" s="87"/>
      <c r="J79" s="102"/>
      <c r="K79" s="88"/>
      <c r="L79" s="88"/>
      <c r="M79" s="88"/>
      <c r="N79" s="87"/>
      <c r="O79" s="83" t="s">
        <v>196</v>
      </c>
      <c r="P79" s="85"/>
      <c r="Q79" s="85"/>
      <c r="R79" s="101">
        <v>2</v>
      </c>
      <c r="S79" s="91">
        <v>32.867</v>
      </c>
      <c r="T79" s="91">
        <v>33.528</v>
      </c>
      <c r="U79" s="91">
        <v>31.674</v>
      </c>
      <c r="V79" s="91">
        <f>IF(AND(T79&gt;0,U79&gt;0),U79*100/T79,"")</f>
        <v>94.47029348604153</v>
      </c>
      <c r="W79" s="87"/>
      <c r="X79" s="102">
        <v>5</v>
      </c>
      <c r="Y79" s="88">
        <v>541.448</v>
      </c>
      <c r="Z79" s="88">
        <v>543.0889999999999</v>
      </c>
      <c r="AA79" s="88">
        <v>536.989</v>
      </c>
      <c r="AB79" s="88">
        <f>IF(AND(Z79&gt;0,AA79&gt;0),AA79*100/Z79,"")</f>
        <v>98.87679551602041</v>
      </c>
    </row>
    <row r="80" spans="1:28" s="89" customFormat="1" ht="11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 s="83"/>
      <c r="P80" s="85"/>
      <c r="Q80" s="85"/>
      <c r="R80" s="101"/>
      <c r="S80" s="91"/>
      <c r="T80" s="91"/>
      <c r="U80" s="91"/>
      <c r="V80" s="91"/>
      <c r="W80" s="87"/>
      <c r="X80" s="102"/>
      <c r="Y80" s="88"/>
      <c r="Z80" s="88"/>
      <c r="AA80" s="88"/>
      <c r="AB80" s="88"/>
    </row>
    <row r="81" spans="1:28" s="89" customFormat="1" ht="11.25" customHeight="1">
      <c r="A81" s="183" t="s">
        <v>312</v>
      </c>
      <c r="B81" s="183"/>
      <c r="C81" s="183"/>
      <c r="D81" s="183"/>
      <c r="E81" s="183"/>
      <c r="F81" s="88"/>
      <c r="G81" s="88"/>
      <c r="H81" s="88"/>
      <c r="I81" s="86"/>
      <c r="J81" s="90"/>
      <c r="K81" s="88"/>
      <c r="L81" s="88"/>
      <c r="M81" s="88"/>
      <c r="N81" s="88"/>
      <c r="O81" s="83" t="s">
        <v>204</v>
      </c>
      <c r="P81" s="85"/>
      <c r="Q81" s="85"/>
      <c r="R81" s="101"/>
      <c r="S81" s="91"/>
      <c r="T81" s="91"/>
      <c r="U81" s="91"/>
      <c r="V81" s="91"/>
      <c r="W81" s="87"/>
      <c r="X81" s="102"/>
      <c r="Y81" s="88"/>
      <c r="Z81" s="88"/>
      <c r="AA81" s="88"/>
      <c r="AB81" s="88"/>
    </row>
    <row r="82" spans="1:28" s="89" customFormat="1" ht="11.25" customHeight="1">
      <c r="A82" s="183" t="s">
        <v>313</v>
      </c>
      <c r="B82" s="183"/>
      <c r="C82" s="183"/>
      <c r="D82" s="183"/>
      <c r="E82" s="183"/>
      <c r="F82" s="88"/>
      <c r="G82" s="88"/>
      <c r="H82" s="88"/>
      <c r="I82" s="86"/>
      <c r="J82" s="90"/>
      <c r="K82" s="88"/>
      <c r="L82" s="88"/>
      <c r="M82" s="88"/>
      <c r="N82" s="88"/>
      <c r="O82" s="83" t="s">
        <v>205</v>
      </c>
      <c r="P82" s="85"/>
      <c r="Q82" s="85"/>
      <c r="R82" s="101">
        <v>0</v>
      </c>
      <c r="S82" s="91">
        <v>0</v>
      </c>
      <c r="T82" s="91">
        <v>0</v>
      </c>
      <c r="U82" s="91">
        <v>0</v>
      </c>
      <c r="V82" s="91">
        <f>IF(AND(T82&gt;0,U82&gt;0),U82*100/T82,"")</f>
      </c>
      <c r="W82" s="87"/>
      <c r="X82" s="102">
        <v>5</v>
      </c>
      <c r="Y82" s="88">
        <v>3368.6779999999994</v>
      </c>
      <c r="Z82" s="88">
        <v>3930.369</v>
      </c>
      <c r="AA82" s="88">
        <v>3279.4579999999996</v>
      </c>
      <c r="AB82" s="88">
        <f>IF(AND(Z82&gt;0,AA82&gt;0),AA82*100/Z82,"")</f>
        <v>83.43893410516925</v>
      </c>
    </row>
    <row r="83" spans="1:28" s="89" customFormat="1" ht="11.25" customHeight="1">
      <c r="A83" s="183" t="s">
        <v>314</v>
      </c>
      <c r="B83" s="183"/>
      <c r="C83" s="183"/>
      <c r="D83" s="183"/>
      <c r="E83" s="183"/>
      <c r="F83" s="88"/>
      <c r="G83" s="88"/>
      <c r="H83" s="88"/>
      <c r="I83" s="86"/>
      <c r="J83" s="90"/>
      <c r="K83" s="88"/>
      <c r="L83" s="88"/>
      <c r="M83" s="88"/>
      <c r="N83" s="88"/>
      <c r="O83" s="83" t="s">
        <v>206</v>
      </c>
      <c r="P83" s="85"/>
      <c r="Q83" s="85"/>
      <c r="R83" s="101">
        <v>0</v>
      </c>
      <c r="S83" s="91">
        <v>0</v>
      </c>
      <c r="T83" s="91">
        <v>0</v>
      </c>
      <c r="U83" s="91">
        <v>0</v>
      </c>
      <c r="V83" s="91">
        <f>IF(AND(T83&gt;0,U83&gt;0),U83*100/T83,"")</f>
      </c>
      <c r="W83" s="87"/>
      <c r="X83" s="102">
        <v>5</v>
      </c>
      <c r="Y83" s="88">
        <v>927.914</v>
      </c>
      <c r="Z83" s="88">
        <v>1148.618</v>
      </c>
      <c r="AA83" s="88">
        <v>931.099</v>
      </c>
      <c r="AB83" s="88">
        <f>IF(AND(Z83&gt;0,AA83&gt;0),AA83*100/Z83,"")</f>
        <v>81.06254646888696</v>
      </c>
    </row>
    <row r="84" spans="1:14" s="89" customFormat="1" ht="11.25" customHeight="1">
      <c r="A84" s="183" t="s">
        <v>315</v>
      </c>
      <c r="B84" s="183"/>
      <c r="C84" s="183"/>
      <c r="D84" s="183"/>
      <c r="E84" s="183"/>
      <c r="F84" s="88"/>
      <c r="G84" s="88"/>
      <c r="H84" s="88"/>
      <c r="I84" s="86"/>
      <c r="J84" s="90"/>
      <c r="K84" s="88"/>
      <c r="L84" s="88"/>
      <c r="M84" s="88"/>
      <c r="N84" s="88"/>
    </row>
    <row r="85" spans="1:14" s="89" customFormat="1" ht="11.25" customHeight="1">
      <c r="A85" s="183" t="s">
        <v>316</v>
      </c>
      <c r="B85" s="183"/>
      <c r="C85" s="183"/>
      <c r="D85" s="183"/>
      <c r="E85" s="183"/>
      <c r="F85" s="88"/>
      <c r="G85" s="88"/>
      <c r="H85" s="88"/>
      <c r="I85" s="86"/>
      <c r="J85" s="90"/>
      <c r="K85" s="88"/>
      <c r="L85" s="88"/>
      <c r="M85" s="88"/>
      <c r="N85" s="88"/>
    </row>
    <row r="86" spans="1:14" s="89" customFormat="1" ht="11.25" customHeight="1">
      <c r="A86" s="183" t="s">
        <v>317</v>
      </c>
      <c r="B86" s="183"/>
      <c r="C86" s="183"/>
      <c r="D86" s="183"/>
      <c r="E86" s="183"/>
      <c r="F86" s="88"/>
      <c r="G86" s="88"/>
      <c r="H86" s="88"/>
      <c r="I86" s="86"/>
      <c r="J86" s="90"/>
      <c r="K86" s="88"/>
      <c r="L86" s="88"/>
      <c r="M86" s="88"/>
      <c r="N86" s="88"/>
    </row>
    <row r="87" spans="1:28" s="89" customFormat="1" ht="11.25" customHeight="1">
      <c r="A87" s="183" t="s">
        <v>318</v>
      </c>
      <c r="B87" s="183"/>
      <c r="C87" s="183"/>
      <c r="D87" s="183"/>
      <c r="E87" s="183"/>
      <c r="F87" s="88"/>
      <c r="G87" s="88"/>
      <c r="H87" s="88">
        <f>IF(AND(F87&gt;0,G87&gt;0),G87*100/F87,"")</f>
      </c>
      <c r="I87" s="86"/>
      <c r="J87" s="90"/>
      <c r="K87" s="88"/>
      <c r="L87" s="88"/>
      <c r="M87" s="88"/>
      <c r="N87" s="88">
        <f>IF(AND(L87&gt;0,M87&gt;0),M87*100/L87,"")</f>
      </c>
      <c r="O87" s="83"/>
      <c r="P87" s="85"/>
      <c r="Q87" s="85"/>
      <c r="R87" s="101"/>
      <c r="S87" s="91"/>
      <c r="T87" s="91"/>
      <c r="U87" s="91"/>
      <c r="V87" s="91"/>
      <c r="W87" s="87"/>
      <c r="X87" s="102"/>
      <c r="Y87" s="88"/>
      <c r="Z87" s="88"/>
      <c r="AA87" s="88"/>
      <c r="AB87" s="88"/>
    </row>
    <row r="88" spans="1:28" s="89" customFormat="1" ht="11.25" customHeight="1">
      <c r="A88" s="183" t="s">
        <v>319</v>
      </c>
      <c r="B88" s="183"/>
      <c r="C88" s="183"/>
      <c r="D88" s="183"/>
      <c r="E88" s="183"/>
      <c r="F88" s="88"/>
      <c r="G88" s="88"/>
      <c r="H88" s="88">
        <f>IF(AND(F88&gt;0,G88&gt;0),G88*100/F88,"")</f>
      </c>
      <c r="I88" s="86"/>
      <c r="J88" s="90"/>
      <c r="K88" s="88"/>
      <c r="L88" s="88"/>
      <c r="M88" s="88"/>
      <c r="N88" s="88">
        <f>IF(AND(L88&gt;0,M88&gt;0),M88*100/L88,"")</f>
      </c>
      <c r="O88" s="188" t="s">
        <v>325</v>
      </c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</row>
    <row r="89" spans="1:28" s="89" customFormat="1" ht="11.25" customHeight="1">
      <c r="A89" s="190" t="s">
        <v>320</v>
      </c>
      <c r="B89" s="190"/>
      <c r="C89" s="190"/>
      <c r="D89" s="190"/>
      <c r="E89" s="190"/>
      <c r="F89" s="190"/>
      <c r="G89" s="190"/>
      <c r="H89" s="100"/>
      <c r="O89" s="161" t="s">
        <v>326</v>
      </c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1:28" s="89" customFormat="1" ht="11.25" customHeight="1">
      <c r="A90" s="187" t="s">
        <v>321</v>
      </c>
      <c r="B90" s="187"/>
      <c r="C90" s="187"/>
      <c r="D90" s="187"/>
      <c r="E90" s="187"/>
      <c r="O90" s="187" t="s">
        <v>327</v>
      </c>
      <c r="P90" s="187"/>
      <c r="Q90" s="187"/>
      <c r="R90" s="187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</row>
    <row r="91" spans="1:28" s="89" customFormat="1" ht="11.25" customHeight="1">
      <c r="A91" s="187" t="s">
        <v>322</v>
      </c>
      <c r="B91" s="187"/>
      <c r="C91" s="187"/>
      <c r="D91" s="187"/>
      <c r="E91" s="187"/>
      <c r="N91" s="160"/>
      <c r="O91" s="189" t="s">
        <v>328</v>
      </c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</row>
    <row r="92" spans="1:28" s="89" customFormat="1" ht="12" customHeight="1">
      <c r="A92" s="190" t="s">
        <v>323</v>
      </c>
      <c r="B92" s="190"/>
      <c r="C92" s="190"/>
      <c r="D92" s="190"/>
      <c r="E92" s="190"/>
      <c r="F92" s="190"/>
      <c r="G92" s="190"/>
      <c r="N92" s="160"/>
      <c r="O92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:28" s="68" customFormat="1" ht="14.25">
      <c r="A93" s="187" t="s">
        <v>324</v>
      </c>
      <c r="B93" s="187"/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/>
      <c r="P93"/>
      <c r="Q93"/>
      <c r="R93"/>
      <c r="S93"/>
      <c r="T93"/>
      <c r="U93"/>
      <c r="V93"/>
      <c r="W93"/>
      <c r="X93"/>
      <c r="Y93"/>
      <c r="Z93"/>
      <c r="AA93"/>
      <c r="AB93"/>
    </row>
    <row r="94" spans="1:28" s="100" customFormat="1" ht="11.25" customHeight="1">
      <c r="A94" s="89"/>
      <c r="B94" s="89"/>
      <c r="C94" s="89"/>
      <c r="D94" s="90"/>
      <c r="E94" s="88"/>
      <c r="F94" s="88"/>
      <c r="G94" s="88"/>
      <c r="H94" s="88">
        <f>IF(AND(F94&gt;0,G94&gt;0),G94*100/F94,"")</f>
      </c>
      <c r="I94" s="86"/>
      <c r="J94" s="90"/>
      <c r="K94" s="88"/>
      <c r="L94" s="88"/>
      <c r="M94" s="88"/>
      <c r="N94" s="88">
        <f>IF(AND(L94&gt;0,M94&gt;0),M94*100/L94,"")</f>
      </c>
      <c r="O94" s="68" t="s">
        <v>329</v>
      </c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</row>
    <row r="95" spans="1:28" s="100" customFormat="1" ht="14.25">
      <c r="A95" s="89"/>
      <c r="B95" s="89"/>
      <c r="C95" s="89"/>
      <c r="D95" s="90"/>
      <c r="E95" s="88"/>
      <c r="F95" s="88"/>
      <c r="G95" s="88"/>
      <c r="H95" s="88">
        <f>IF(AND(F95&gt;0,G95&gt;0),G95*100/F95,"")</f>
      </c>
      <c r="I95" s="86"/>
      <c r="J95" s="90"/>
      <c r="K95" s="88"/>
      <c r="L95" s="88"/>
      <c r="M95" s="88"/>
      <c r="N95" s="88">
        <f>IF(AND(L95&gt;0,M95&gt;0),M95*100/L95,"")</f>
      </c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 s="100" customFormat="1" ht="14.25">
      <c r="A96" s="89"/>
      <c r="B96" s="89"/>
      <c r="C96" s="89"/>
      <c r="D96" s="90"/>
      <c r="E96" s="88"/>
      <c r="F96" s="88"/>
      <c r="G96" s="88"/>
      <c r="H96" s="88">
        <f>IF(AND(F96&gt;0,G96&gt;0),G96*100/F96,"")</f>
      </c>
      <c r="I96" s="86"/>
      <c r="J96" s="90"/>
      <c r="K96" s="88"/>
      <c r="L96" s="88"/>
      <c r="M96" s="88"/>
      <c r="N96" s="88">
        <f>IF(AND(L96&gt;0,M96&gt;0),M96*100/L96,"")</f>
      </c>
      <c r="O96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:28" s="100" customFormat="1" ht="14.25">
      <c r="A97" s="89"/>
      <c r="B97" s="89"/>
      <c r="C97" s="89"/>
      <c r="D97" s="90"/>
      <c r="E97" s="88"/>
      <c r="F97" s="88"/>
      <c r="G97" s="88"/>
      <c r="H97" s="88">
        <f>IF(AND(F97&gt;0,G97&gt;0),G97*100/F97,"")</f>
      </c>
      <c r="I97" s="86"/>
      <c r="J97" s="90"/>
      <c r="K97" s="88"/>
      <c r="L97" s="88"/>
      <c r="M97" s="88"/>
      <c r="N97" s="88">
        <f>IF(AND(L97&gt;0,M97&gt;0),M97*100/L97,"")</f>
      </c>
      <c r="O97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1:28" s="100" customFormat="1" ht="11.25" customHeight="1">
      <c r="A98" s="89"/>
      <c r="B98" s="89"/>
      <c r="C98" s="89"/>
      <c r="D98" s="90"/>
      <c r="E98" s="87"/>
      <c r="F98" s="87"/>
      <c r="G98" s="87"/>
      <c r="H98" s="87"/>
      <c r="I98" s="86"/>
      <c r="J98" s="90"/>
      <c r="K98" s="87"/>
      <c r="L98" s="87"/>
      <c r="M98" s="87"/>
      <c r="N98" s="87"/>
      <c r="O98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1:28" s="100" customFormat="1" ht="11.25" customHeight="1">
      <c r="A99" s="89"/>
      <c r="B99" s="89"/>
      <c r="C99" s="89"/>
      <c r="D99" s="90"/>
      <c r="E99" s="88"/>
      <c r="F99" s="88"/>
      <c r="G99" s="88"/>
      <c r="H99" s="88">
        <f aca="true" t="shared" si="16" ref="H99:H137">IF(AND(F99&gt;0,G99&gt;0),G99*100/F99,"")</f>
      </c>
      <c r="I99" s="86"/>
      <c r="J99" s="90"/>
      <c r="K99" s="88"/>
      <c r="L99" s="88"/>
      <c r="M99" s="88"/>
      <c r="N99" s="88">
        <f aca="true" t="shared" si="17" ref="N99:N137">IF(AND(L99&gt;0,M99&gt;0),M99*100/L99,"")</f>
      </c>
      <c r="O99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1:28" s="100" customFormat="1" ht="11.25" customHeight="1">
      <c r="A100" s="89"/>
      <c r="B100" s="89"/>
      <c r="C100" s="89"/>
      <c r="D100" s="90"/>
      <c r="E100" s="88"/>
      <c r="F100" s="88"/>
      <c r="G100" s="88"/>
      <c r="H100" s="88">
        <f t="shared" si="16"/>
      </c>
      <c r="I100" s="86"/>
      <c r="J100" s="90"/>
      <c r="K100" s="88"/>
      <c r="L100" s="88"/>
      <c r="M100" s="88"/>
      <c r="N100" s="88">
        <f t="shared" si="17"/>
      </c>
      <c r="O100" s="89"/>
      <c r="P100" s="65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</row>
    <row r="101" spans="1:28" ht="11.25" customHeight="1">
      <c r="A101" s="89"/>
      <c r="B101" s="89"/>
      <c r="C101" s="89"/>
      <c r="D101" s="90"/>
      <c r="E101" s="88"/>
      <c r="F101" s="88"/>
      <c r="G101" s="88"/>
      <c r="H101" s="88">
        <f t="shared" si="16"/>
      </c>
      <c r="I101" s="86"/>
      <c r="J101" s="90"/>
      <c r="K101" s="88"/>
      <c r="L101" s="88"/>
      <c r="M101" s="88"/>
      <c r="N101" s="88">
        <f t="shared" si="17"/>
      </c>
      <c r="O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</row>
    <row r="102" spans="1:28" ht="11.25" customHeight="1">
      <c r="A102" s="89"/>
      <c r="B102" s="89"/>
      <c r="C102" s="89"/>
      <c r="D102" s="90"/>
      <c r="E102" s="88"/>
      <c r="F102" s="88"/>
      <c r="G102" s="88"/>
      <c r="H102" s="88">
        <f t="shared" si="16"/>
      </c>
      <c r="I102" s="86"/>
      <c r="J102" s="90"/>
      <c r="K102" s="88"/>
      <c r="L102" s="88"/>
      <c r="M102" s="88"/>
      <c r="N102" s="88">
        <f t="shared" si="17"/>
      </c>
      <c r="O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</row>
    <row r="103" spans="1:28" ht="11.25" customHeight="1">
      <c r="A103" s="89"/>
      <c r="B103" s="89"/>
      <c r="C103" s="89"/>
      <c r="D103" s="90"/>
      <c r="E103" s="88"/>
      <c r="F103" s="88"/>
      <c r="G103" s="88"/>
      <c r="H103" s="88">
        <f t="shared" si="16"/>
      </c>
      <c r="I103" s="86"/>
      <c r="J103" s="90"/>
      <c r="K103" s="88"/>
      <c r="L103" s="88"/>
      <c r="M103" s="88"/>
      <c r="N103" s="88">
        <f t="shared" si="17"/>
      </c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</row>
    <row r="104" spans="1:28" ht="11.25" customHeight="1">
      <c r="A104" s="89"/>
      <c r="B104" s="89"/>
      <c r="C104" s="89"/>
      <c r="D104" s="90"/>
      <c r="E104" s="88"/>
      <c r="F104" s="88"/>
      <c r="G104" s="88"/>
      <c r="H104" s="88">
        <f t="shared" si="16"/>
      </c>
      <c r="I104" s="86"/>
      <c r="J104" s="90"/>
      <c r="K104" s="88"/>
      <c r="L104" s="88"/>
      <c r="M104" s="88"/>
      <c r="N104" s="88">
        <f t="shared" si="17"/>
      </c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</row>
    <row r="105" spans="1:28" ht="11.25" customHeight="1">
      <c r="A105" s="89"/>
      <c r="B105" s="89"/>
      <c r="C105" s="89"/>
      <c r="D105" s="90"/>
      <c r="E105" s="88"/>
      <c r="F105" s="88"/>
      <c r="G105" s="88"/>
      <c r="H105" s="88">
        <f t="shared" si="16"/>
      </c>
      <c r="I105" s="86"/>
      <c r="J105" s="90"/>
      <c r="K105" s="88"/>
      <c r="L105" s="88"/>
      <c r="M105" s="88"/>
      <c r="N105" s="88">
        <f t="shared" si="17"/>
      </c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</row>
    <row r="106" spans="1:28" ht="11.25" customHeight="1">
      <c r="A106" s="89"/>
      <c r="B106" s="89"/>
      <c r="C106" s="89"/>
      <c r="D106" s="90"/>
      <c r="E106" s="88"/>
      <c r="F106" s="88"/>
      <c r="G106" s="88"/>
      <c r="H106" s="88">
        <f t="shared" si="16"/>
      </c>
      <c r="I106" s="86"/>
      <c r="J106" s="90"/>
      <c r="K106" s="88"/>
      <c r="L106" s="88"/>
      <c r="M106" s="88"/>
      <c r="N106" s="88">
        <f t="shared" si="17"/>
      </c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</row>
    <row r="107" spans="1:28" ht="11.25" customHeight="1">
      <c r="A107" s="89"/>
      <c r="B107" s="89"/>
      <c r="C107" s="89"/>
      <c r="D107" s="90"/>
      <c r="E107" s="88"/>
      <c r="F107" s="88"/>
      <c r="G107" s="88"/>
      <c r="H107" s="88">
        <f t="shared" si="16"/>
      </c>
      <c r="I107" s="86"/>
      <c r="J107" s="90"/>
      <c r="K107" s="88"/>
      <c r="L107" s="88"/>
      <c r="M107" s="88"/>
      <c r="N107" s="88">
        <f t="shared" si="17"/>
      </c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</row>
    <row r="108" spans="1:28" ht="11.25" customHeight="1">
      <c r="A108" s="89"/>
      <c r="B108" s="89"/>
      <c r="C108" s="89"/>
      <c r="D108" s="90"/>
      <c r="E108" s="88"/>
      <c r="F108" s="88"/>
      <c r="G108" s="88"/>
      <c r="H108" s="88">
        <f t="shared" si="16"/>
      </c>
      <c r="I108" s="86"/>
      <c r="J108" s="90"/>
      <c r="K108" s="88"/>
      <c r="L108" s="88"/>
      <c r="M108" s="88"/>
      <c r="N108" s="88">
        <f t="shared" si="17"/>
      </c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</row>
    <row r="109" spans="1:28" ht="11.25" customHeight="1">
      <c r="A109" s="89"/>
      <c r="B109" s="89"/>
      <c r="C109" s="89"/>
      <c r="D109" s="90"/>
      <c r="E109" s="88"/>
      <c r="F109" s="88"/>
      <c r="G109" s="88"/>
      <c r="H109" s="88">
        <f t="shared" si="16"/>
      </c>
      <c r="I109" s="86"/>
      <c r="J109" s="90"/>
      <c r="K109" s="88"/>
      <c r="L109" s="88"/>
      <c r="M109" s="88"/>
      <c r="N109" s="88">
        <f t="shared" si="17"/>
      </c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</row>
    <row r="110" spans="1:28" ht="11.25" customHeight="1">
      <c r="A110" s="89"/>
      <c r="B110" s="89"/>
      <c r="C110" s="89"/>
      <c r="D110" s="90"/>
      <c r="E110" s="88"/>
      <c r="F110" s="88"/>
      <c r="G110" s="88"/>
      <c r="H110" s="88">
        <f t="shared" si="16"/>
      </c>
      <c r="I110" s="86"/>
      <c r="J110" s="90"/>
      <c r="K110" s="88"/>
      <c r="L110" s="88"/>
      <c r="M110" s="88"/>
      <c r="N110" s="88">
        <f t="shared" si="17"/>
      </c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</row>
    <row r="111" spans="1:28" ht="11.25" customHeight="1">
      <c r="A111" s="89"/>
      <c r="B111" s="89"/>
      <c r="C111" s="89"/>
      <c r="D111" s="90"/>
      <c r="E111" s="88"/>
      <c r="F111" s="88"/>
      <c r="G111" s="88"/>
      <c r="H111" s="88">
        <f t="shared" si="16"/>
      </c>
      <c r="I111" s="86"/>
      <c r="J111" s="90"/>
      <c r="K111" s="88"/>
      <c r="L111" s="88"/>
      <c r="M111" s="88"/>
      <c r="N111" s="88">
        <f t="shared" si="17"/>
      </c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</row>
    <row r="112" spans="1:28" ht="11.25" customHeight="1">
      <c r="A112" s="89"/>
      <c r="B112" s="89"/>
      <c r="C112" s="89"/>
      <c r="D112" s="90"/>
      <c r="E112" s="88"/>
      <c r="F112" s="88"/>
      <c r="G112" s="88"/>
      <c r="H112" s="88">
        <f t="shared" si="16"/>
      </c>
      <c r="I112" s="86"/>
      <c r="J112" s="90"/>
      <c r="K112" s="88"/>
      <c r="L112" s="88"/>
      <c r="M112" s="88"/>
      <c r="N112" s="88">
        <f t="shared" si="17"/>
      </c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</row>
    <row r="113" spans="1:28" ht="11.25" customHeight="1">
      <c r="A113" s="89"/>
      <c r="B113" s="89"/>
      <c r="C113" s="89"/>
      <c r="D113" s="90"/>
      <c r="E113" s="88"/>
      <c r="F113" s="88"/>
      <c r="G113" s="88"/>
      <c r="H113" s="88">
        <f t="shared" si="16"/>
      </c>
      <c r="I113" s="86"/>
      <c r="J113" s="90"/>
      <c r="K113" s="88"/>
      <c r="L113" s="88"/>
      <c r="M113" s="88"/>
      <c r="N113" s="88">
        <f t="shared" si="17"/>
      </c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</row>
    <row r="114" spans="1:28" ht="11.25" customHeight="1">
      <c r="A114" s="89"/>
      <c r="B114" s="89"/>
      <c r="C114" s="89"/>
      <c r="D114" s="90"/>
      <c r="E114" s="88"/>
      <c r="F114" s="88"/>
      <c r="G114" s="88"/>
      <c r="H114" s="88">
        <f t="shared" si="16"/>
      </c>
      <c r="I114" s="86"/>
      <c r="J114" s="90"/>
      <c r="K114" s="88"/>
      <c r="L114" s="88"/>
      <c r="M114" s="88"/>
      <c r="N114" s="88">
        <f t="shared" si="17"/>
      </c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</row>
    <row r="115" spans="1:28" ht="11.25" customHeight="1">
      <c r="A115" s="89"/>
      <c r="B115" s="89"/>
      <c r="C115" s="89"/>
      <c r="D115" s="90"/>
      <c r="E115" s="88"/>
      <c r="F115" s="88"/>
      <c r="G115" s="88"/>
      <c r="H115" s="88">
        <f t="shared" si="16"/>
      </c>
      <c r="I115" s="86"/>
      <c r="J115" s="90"/>
      <c r="K115" s="88"/>
      <c r="L115" s="88"/>
      <c r="M115" s="88"/>
      <c r="N115" s="88">
        <f t="shared" si="17"/>
      </c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</row>
    <row r="116" spans="1:28" ht="11.25" customHeight="1">
      <c r="A116" s="89"/>
      <c r="B116" s="89"/>
      <c r="C116" s="89"/>
      <c r="D116" s="90"/>
      <c r="E116" s="88"/>
      <c r="F116" s="88"/>
      <c r="G116" s="88"/>
      <c r="H116" s="88">
        <f t="shared" si="16"/>
      </c>
      <c r="I116" s="86"/>
      <c r="J116" s="90"/>
      <c r="K116" s="88"/>
      <c r="L116" s="88"/>
      <c r="M116" s="88"/>
      <c r="N116" s="88">
        <f t="shared" si="17"/>
      </c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</row>
    <row r="117" spans="1:28" ht="11.25" customHeight="1">
      <c r="A117" s="89"/>
      <c r="B117" s="89"/>
      <c r="C117" s="89"/>
      <c r="D117" s="90"/>
      <c r="E117" s="88"/>
      <c r="F117" s="88"/>
      <c r="G117" s="88"/>
      <c r="H117" s="88">
        <f t="shared" si="16"/>
      </c>
      <c r="I117" s="86"/>
      <c r="J117" s="90"/>
      <c r="K117" s="88"/>
      <c r="L117" s="88"/>
      <c r="M117" s="88"/>
      <c r="N117" s="88">
        <f t="shared" si="17"/>
      </c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</row>
    <row r="118" spans="1:28" ht="11.25" customHeight="1">
      <c r="A118" s="89"/>
      <c r="B118" s="89"/>
      <c r="C118" s="89"/>
      <c r="D118" s="90"/>
      <c r="E118" s="88"/>
      <c r="F118" s="88"/>
      <c r="G118" s="88"/>
      <c r="H118" s="88">
        <f t="shared" si="16"/>
      </c>
      <c r="I118" s="86"/>
      <c r="J118" s="90"/>
      <c r="K118" s="88"/>
      <c r="L118" s="88"/>
      <c r="M118" s="88"/>
      <c r="N118" s="88">
        <f t="shared" si="17"/>
      </c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</row>
    <row r="119" spans="1:28" ht="11.25" customHeight="1">
      <c r="A119" s="89"/>
      <c r="B119" s="89"/>
      <c r="C119" s="89"/>
      <c r="D119" s="90"/>
      <c r="E119" s="88"/>
      <c r="F119" s="88"/>
      <c r="G119" s="88"/>
      <c r="H119" s="88">
        <f t="shared" si="16"/>
      </c>
      <c r="I119" s="86"/>
      <c r="J119" s="90"/>
      <c r="K119" s="88"/>
      <c r="L119" s="88"/>
      <c r="M119" s="88"/>
      <c r="N119" s="88">
        <f t="shared" si="17"/>
      </c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</row>
    <row r="120" spans="1:28" ht="11.25" customHeight="1">
      <c r="A120" s="89"/>
      <c r="B120" s="89"/>
      <c r="C120" s="89"/>
      <c r="D120" s="90"/>
      <c r="E120" s="88"/>
      <c r="F120" s="88"/>
      <c r="G120" s="88"/>
      <c r="H120" s="88">
        <f t="shared" si="16"/>
      </c>
      <c r="I120" s="86"/>
      <c r="J120" s="90"/>
      <c r="K120" s="88"/>
      <c r="L120" s="88"/>
      <c r="M120" s="88"/>
      <c r="N120" s="88">
        <f t="shared" si="17"/>
      </c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</row>
    <row r="121" spans="1:28" ht="11.25" customHeight="1">
      <c r="A121" s="89"/>
      <c r="B121" s="89"/>
      <c r="C121" s="89"/>
      <c r="D121" s="90"/>
      <c r="E121" s="88"/>
      <c r="F121" s="88"/>
      <c r="G121" s="88"/>
      <c r="H121" s="88">
        <f t="shared" si="16"/>
      </c>
      <c r="I121" s="86"/>
      <c r="J121" s="90"/>
      <c r="K121" s="88"/>
      <c r="L121" s="88"/>
      <c r="M121" s="88"/>
      <c r="N121" s="88">
        <f t="shared" si="17"/>
      </c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</row>
    <row r="122" spans="1:28" ht="11.25" customHeight="1">
      <c r="A122" s="89"/>
      <c r="B122" s="89"/>
      <c r="C122" s="89"/>
      <c r="D122" s="90"/>
      <c r="E122" s="88"/>
      <c r="F122" s="88"/>
      <c r="G122" s="88"/>
      <c r="H122" s="88">
        <f t="shared" si="16"/>
      </c>
      <c r="I122" s="86"/>
      <c r="J122" s="90"/>
      <c r="K122" s="88"/>
      <c r="L122" s="88"/>
      <c r="M122" s="88"/>
      <c r="N122" s="88">
        <f t="shared" si="17"/>
      </c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</row>
    <row r="123" spans="1:28" ht="11.25" customHeight="1">
      <c r="A123" s="89"/>
      <c r="B123" s="89"/>
      <c r="C123" s="89"/>
      <c r="D123" s="90"/>
      <c r="E123" s="88"/>
      <c r="F123" s="88"/>
      <c r="G123" s="88"/>
      <c r="H123" s="88">
        <f t="shared" si="16"/>
      </c>
      <c r="I123" s="86"/>
      <c r="J123" s="90"/>
      <c r="K123" s="88"/>
      <c r="L123" s="88"/>
      <c r="M123" s="88"/>
      <c r="N123" s="88">
        <f t="shared" si="17"/>
      </c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</row>
    <row r="124" spans="1:28" ht="11.25" customHeight="1">
      <c r="A124" s="89"/>
      <c r="B124" s="89"/>
      <c r="C124" s="89"/>
      <c r="D124" s="90"/>
      <c r="E124" s="88"/>
      <c r="F124" s="88"/>
      <c r="G124" s="88"/>
      <c r="H124" s="88">
        <f t="shared" si="16"/>
      </c>
      <c r="I124" s="86"/>
      <c r="J124" s="90"/>
      <c r="K124" s="88"/>
      <c r="L124" s="88"/>
      <c r="M124" s="88"/>
      <c r="N124" s="88">
        <f t="shared" si="17"/>
      </c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</row>
    <row r="125" spans="1:28" ht="11.25" customHeight="1">
      <c r="A125" s="89"/>
      <c r="B125" s="89"/>
      <c r="C125" s="89"/>
      <c r="D125" s="90"/>
      <c r="E125" s="88"/>
      <c r="F125" s="88"/>
      <c r="G125" s="88"/>
      <c r="H125" s="88">
        <f t="shared" si="16"/>
      </c>
      <c r="I125" s="86"/>
      <c r="J125" s="90"/>
      <c r="K125" s="88"/>
      <c r="L125" s="88"/>
      <c r="M125" s="88"/>
      <c r="N125" s="88">
        <f t="shared" si="17"/>
      </c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</row>
    <row r="126" spans="1:28" ht="11.25" customHeight="1">
      <c r="A126" s="89"/>
      <c r="B126" s="89"/>
      <c r="C126" s="89"/>
      <c r="D126" s="90"/>
      <c r="E126" s="88"/>
      <c r="F126" s="88"/>
      <c r="G126" s="88"/>
      <c r="H126" s="88">
        <f t="shared" si="16"/>
      </c>
      <c r="I126" s="86"/>
      <c r="J126" s="90"/>
      <c r="K126" s="88"/>
      <c r="L126" s="88"/>
      <c r="M126" s="88"/>
      <c r="N126" s="88">
        <f t="shared" si="17"/>
      </c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</row>
    <row r="127" spans="1:28" ht="11.25" customHeight="1">
      <c r="A127" s="89"/>
      <c r="B127" s="89"/>
      <c r="C127" s="89"/>
      <c r="D127" s="90"/>
      <c r="E127" s="88"/>
      <c r="F127" s="88"/>
      <c r="G127" s="88"/>
      <c r="H127" s="88">
        <f t="shared" si="16"/>
      </c>
      <c r="I127" s="86"/>
      <c r="J127" s="90"/>
      <c r="K127" s="88"/>
      <c r="L127" s="88"/>
      <c r="M127" s="88"/>
      <c r="N127" s="88">
        <f t="shared" si="17"/>
      </c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</row>
    <row r="128" spans="1:28" ht="11.25" customHeight="1">
      <c r="A128" s="89"/>
      <c r="B128" s="89"/>
      <c r="C128" s="89"/>
      <c r="D128" s="90"/>
      <c r="E128" s="88"/>
      <c r="F128" s="88"/>
      <c r="G128" s="88"/>
      <c r="H128" s="88">
        <f t="shared" si="16"/>
      </c>
      <c r="I128" s="86"/>
      <c r="J128" s="90"/>
      <c r="K128" s="88"/>
      <c r="L128" s="88"/>
      <c r="M128" s="88"/>
      <c r="N128" s="88">
        <f t="shared" si="17"/>
      </c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</row>
    <row r="129" spans="1:28" ht="11.25" customHeight="1">
      <c r="A129" s="89"/>
      <c r="B129" s="89"/>
      <c r="C129" s="89"/>
      <c r="D129" s="90"/>
      <c r="E129" s="88"/>
      <c r="F129" s="88"/>
      <c r="G129" s="88"/>
      <c r="H129" s="88">
        <f t="shared" si="16"/>
      </c>
      <c r="I129" s="86"/>
      <c r="J129" s="90"/>
      <c r="K129" s="88"/>
      <c r="L129" s="88"/>
      <c r="M129" s="88"/>
      <c r="N129" s="88">
        <f t="shared" si="17"/>
      </c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</row>
    <row r="130" spans="1:28" ht="11.25" customHeight="1">
      <c r="A130" s="89"/>
      <c r="B130" s="89"/>
      <c r="C130" s="89"/>
      <c r="D130" s="90"/>
      <c r="E130" s="88"/>
      <c r="F130" s="88"/>
      <c r="G130" s="88"/>
      <c r="H130" s="88">
        <f t="shared" si="16"/>
      </c>
      <c r="I130" s="86"/>
      <c r="J130" s="90"/>
      <c r="K130" s="88"/>
      <c r="L130" s="88"/>
      <c r="M130" s="88"/>
      <c r="N130" s="88">
        <f t="shared" si="17"/>
      </c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</row>
    <row r="131" spans="1:28" ht="11.25" customHeight="1">
      <c r="A131" s="89"/>
      <c r="B131" s="89"/>
      <c r="C131" s="89"/>
      <c r="D131" s="90"/>
      <c r="E131" s="88"/>
      <c r="F131" s="88"/>
      <c r="G131" s="88"/>
      <c r="H131" s="88">
        <f t="shared" si="16"/>
      </c>
      <c r="I131" s="86"/>
      <c r="J131" s="90"/>
      <c r="K131" s="88"/>
      <c r="L131" s="88"/>
      <c r="M131" s="88"/>
      <c r="N131" s="88">
        <f t="shared" si="17"/>
      </c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</row>
    <row r="132" spans="1:28" ht="11.25" customHeight="1">
      <c r="A132" s="89"/>
      <c r="B132" s="89"/>
      <c r="C132" s="89"/>
      <c r="D132" s="90"/>
      <c r="E132" s="88"/>
      <c r="F132" s="88"/>
      <c r="G132" s="88"/>
      <c r="H132" s="88">
        <f t="shared" si="16"/>
      </c>
      <c r="I132" s="86"/>
      <c r="J132" s="90"/>
      <c r="K132" s="88"/>
      <c r="L132" s="88"/>
      <c r="M132" s="88"/>
      <c r="N132" s="88">
        <f t="shared" si="17"/>
      </c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</row>
    <row r="133" spans="1:28" ht="11.25">
      <c r="A133" s="89"/>
      <c r="B133" s="89"/>
      <c r="C133" s="89"/>
      <c r="D133" s="90"/>
      <c r="E133" s="88"/>
      <c r="F133" s="88"/>
      <c r="G133" s="88"/>
      <c r="H133" s="88">
        <f t="shared" si="16"/>
      </c>
      <c r="I133" s="86"/>
      <c r="J133" s="90"/>
      <c r="K133" s="88"/>
      <c r="L133" s="88"/>
      <c r="M133" s="88"/>
      <c r="N133" s="88">
        <f t="shared" si="17"/>
      </c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</row>
    <row r="134" spans="1:28" ht="11.25">
      <c r="A134" s="89"/>
      <c r="B134" s="89"/>
      <c r="C134" s="89"/>
      <c r="D134" s="90"/>
      <c r="E134" s="88"/>
      <c r="F134" s="88"/>
      <c r="G134" s="88"/>
      <c r="H134" s="88">
        <f t="shared" si="16"/>
      </c>
      <c r="I134" s="86"/>
      <c r="J134" s="90"/>
      <c r="K134" s="88"/>
      <c r="L134" s="88"/>
      <c r="M134" s="88"/>
      <c r="N134" s="88">
        <f t="shared" si="17"/>
      </c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</row>
    <row r="135" spans="1:28" ht="11.25">
      <c r="A135" s="89"/>
      <c r="B135" s="89"/>
      <c r="C135" s="89"/>
      <c r="D135" s="90"/>
      <c r="E135" s="88"/>
      <c r="F135" s="88"/>
      <c r="G135" s="88"/>
      <c r="H135" s="88">
        <f t="shared" si="16"/>
      </c>
      <c r="I135" s="86"/>
      <c r="J135" s="90"/>
      <c r="K135" s="88"/>
      <c r="L135" s="88"/>
      <c r="M135" s="88"/>
      <c r="N135" s="88">
        <f t="shared" si="17"/>
      </c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</row>
    <row r="136" spans="1:28" ht="11.25">
      <c r="A136" s="89"/>
      <c r="B136" s="89"/>
      <c r="C136" s="89"/>
      <c r="D136" s="90"/>
      <c r="E136" s="88"/>
      <c r="F136" s="88"/>
      <c r="G136" s="88"/>
      <c r="H136" s="88">
        <f t="shared" si="16"/>
      </c>
      <c r="I136" s="86"/>
      <c r="J136" s="90"/>
      <c r="K136" s="88"/>
      <c r="L136" s="88"/>
      <c r="M136" s="88"/>
      <c r="N136" s="88">
        <f t="shared" si="17"/>
      </c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</row>
    <row r="137" spans="1:28" ht="11.25">
      <c r="A137" s="89"/>
      <c r="B137" s="89"/>
      <c r="C137" s="89"/>
      <c r="D137" s="90"/>
      <c r="E137" s="88"/>
      <c r="F137" s="88"/>
      <c r="G137" s="88"/>
      <c r="H137" s="88">
        <f t="shared" si="16"/>
      </c>
      <c r="I137" s="86"/>
      <c r="J137" s="90"/>
      <c r="K137" s="88"/>
      <c r="L137" s="88"/>
      <c r="M137" s="88"/>
      <c r="N137" s="88">
        <f t="shared" si="17"/>
      </c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</row>
    <row r="138" spans="1:28" ht="11.25">
      <c r="A138" s="89"/>
      <c r="B138" s="97"/>
      <c r="C138" s="89"/>
      <c r="D138" s="86"/>
      <c r="E138" s="88"/>
      <c r="F138" s="88"/>
      <c r="G138" s="88"/>
      <c r="H138" s="87"/>
      <c r="I138" s="86"/>
      <c r="J138" s="86"/>
      <c r="K138" s="98"/>
      <c r="L138" s="98"/>
      <c r="M138" s="98"/>
      <c r="N138" s="86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</row>
    <row r="139" spans="1:28" ht="11.25">
      <c r="A139" s="89"/>
      <c r="B139" s="89"/>
      <c r="C139" s="89"/>
      <c r="D139" s="86"/>
      <c r="E139" s="87"/>
      <c r="F139" s="87"/>
      <c r="G139" s="87"/>
      <c r="H139" s="87"/>
      <c r="I139" s="86"/>
      <c r="J139" s="86"/>
      <c r="K139" s="86"/>
      <c r="L139" s="86"/>
      <c r="M139" s="86"/>
      <c r="N139" s="86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</row>
    <row r="140" spans="1:28" ht="11.25">
      <c r="A140" s="92"/>
      <c r="B140" s="89"/>
      <c r="C140" s="89"/>
      <c r="D140" s="86"/>
      <c r="E140" s="87"/>
      <c r="F140" s="87"/>
      <c r="G140" s="87"/>
      <c r="H140" s="87"/>
      <c r="I140" s="86"/>
      <c r="J140" s="86"/>
      <c r="K140" s="86"/>
      <c r="L140" s="86"/>
      <c r="M140" s="86"/>
      <c r="N140" s="86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</row>
    <row r="141" spans="1:28" ht="11.25">
      <c r="A141" s="92"/>
      <c r="B141" s="89"/>
      <c r="C141" s="89"/>
      <c r="D141" s="86"/>
      <c r="E141" s="87"/>
      <c r="F141" s="87"/>
      <c r="G141" s="87"/>
      <c r="H141" s="87"/>
      <c r="I141" s="86"/>
      <c r="J141" s="86"/>
      <c r="K141" s="86"/>
      <c r="L141" s="86"/>
      <c r="M141" s="86"/>
      <c r="N141" s="86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</row>
    <row r="142" spans="1:28" ht="11.25">
      <c r="A142" s="92"/>
      <c r="B142" s="89"/>
      <c r="C142" s="89"/>
      <c r="D142" s="86"/>
      <c r="E142" s="87"/>
      <c r="F142" s="87"/>
      <c r="G142" s="87"/>
      <c r="H142" s="87"/>
      <c r="I142" s="86"/>
      <c r="J142" s="86"/>
      <c r="K142" s="86"/>
      <c r="L142" s="86"/>
      <c r="M142" s="86"/>
      <c r="N142" s="86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</row>
    <row r="143" spans="1:28" ht="11.25">
      <c r="A143" s="92"/>
      <c r="B143" s="89"/>
      <c r="C143" s="89"/>
      <c r="D143" s="86"/>
      <c r="E143" s="87"/>
      <c r="F143" s="87"/>
      <c r="G143" s="87"/>
      <c r="H143" s="87"/>
      <c r="I143" s="86"/>
      <c r="J143" s="86"/>
      <c r="K143" s="86"/>
      <c r="L143" s="86"/>
      <c r="M143" s="86"/>
      <c r="N143" s="86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</row>
    <row r="144" spans="14:28" ht="11.25">
      <c r="N144" s="86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</row>
    <row r="145" spans="14:28" ht="9.75">
      <c r="N145" s="68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</row>
    <row r="146" spans="14:28" ht="11.25">
      <c r="N146" s="93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</row>
    <row r="147" spans="14:28" ht="11.25">
      <c r="N147" s="93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</row>
    <row r="148" spans="14:28" ht="12">
      <c r="N148" s="93"/>
      <c r="O148" s="99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</row>
    <row r="149" spans="14:28" ht="11.25">
      <c r="N149" s="93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</row>
    <row r="150" spans="14:28" ht="11.25">
      <c r="N150" s="93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</row>
    <row r="151" spans="14:28" ht="11.25">
      <c r="N151" s="93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</row>
    <row r="152" spans="14:28" ht="11.25">
      <c r="N152" s="93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</row>
    <row r="153" spans="14:28" ht="11.25">
      <c r="N153" s="93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</row>
    <row r="154" spans="14:28" ht="11.25">
      <c r="N154" s="93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</row>
    <row r="155" ht="11.25">
      <c r="N155" s="93"/>
    </row>
  </sheetData>
  <sheetProtection/>
  <mergeCells count="22">
    <mergeCell ref="A93:N93"/>
    <mergeCell ref="O88:AB88"/>
    <mergeCell ref="O90:R90"/>
    <mergeCell ref="O91:AB91"/>
    <mergeCell ref="A87:E87"/>
    <mergeCell ref="A88:E88"/>
    <mergeCell ref="A89:G89"/>
    <mergeCell ref="A90:E90"/>
    <mergeCell ref="A91:E91"/>
    <mergeCell ref="A92:G92"/>
    <mergeCell ref="D4:H4"/>
    <mergeCell ref="J4:N4"/>
    <mergeCell ref="R4:V4"/>
    <mergeCell ref="X4:AB4"/>
    <mergeCell ref="R72:V72"/>
    <mergeCell ref="X72:AB72"/>
    <mergeCell ref="A81:E81"/>
    <mergeCell ref="A82:E82"/>
    <mergeCell ref="A83:E83"/>
    <mergeCell ref="A84:E84"/>
    <mergeCell ref="A85:E85"/>
    <mergeCell ref="A86:E86"/>
  </mergeCells>
  <printOptions horizontalCentered="1"/>
  <pageMargins left="0.7874015748031497" right="0.5905511811023623" top="0.1968503937007874" bottom="0.1968503937007874" header="0" footer="0.1968503937007874"/>
  <pageSetup firstPageNumber="7" useFirstPageNumber="1" horizontalDpi="600" verticalDpi="600" orientation="portrait" pageOrder="overThenDown" paperSize="9" scale="74" r:id="rId1"/>
  <headerFooter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SheetLayoutView="100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307</v>
      </c>
      <c r="D7" s="21" t="s">
        <v>6</v>
      </c>
      <c r="E7" s="21">
        <v>5</v>
      </c>
      <c r="F7" s="22" t="str">
        <f>CONCATENATE(D6,"=100")</f>
        <v>2019=100</v>
      </c>
      <c r="G7" s="23"/>
      <c r="H7" s="20" t="s">
        <v>307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8</v>
      </c>
      <c r="D24" s="38">
        <v>8</v>
      </c>
      <c r="E24" s="38">
        <v>8</v>
      </c>
      <c r="F24" s="39">
        <v>100</v>
      </c>
      <c r="G24" s="40"/>
      <c r="H24" s="148">
        <v>0.025</v>
      </c>
      <c r="I24" s="149">
        <v>0.024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/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/>
      <c r="I31" s="149"/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/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/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/>
      <c r="I37" s="149"/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51</v>
      </c>
      <c r="D41" s="30">
        <v>48</v>
      </c>
      <c r="E41" s="30">
        <v>48</v>
      </c>
      <c r="F41" s="31"/>
      <c r="G41" s="31"/>
      <c r="H41" s="147">
        <v>0.156</v>
      </c>
      <c r="I41" s="147">
        <v>0.148</v>
      </c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>
        <v>51</v>
      </c>
      <c r="D50" s="38">
        <v>48</v>
      </c>
      <c r="E50" s="38">
        <v>48</v>
      </c>
      <c r="F50" s="39">
        <v>100</v>
      </c>
      <c r="G50" s="40"/>
      <c r="H50" s="148">
        <v>0.156</v>
      </c>
      <c r="I50" s="149">
        <v>0.148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>
        <v>63</v>
      </c>
      <c r="D55" s="30"/>
      <c r="E55" s="30"/>
      <c r="F55" s="31"/>
      <c r="G55" s="31"/>
      <c r="H55" s="147">
        <v>0.221</v>
      </c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48</v>
      </c>
      <c r="D58" s="30">
        <v>42</v>
      </c>
      <c r="E58" s="30">
        <v>40</v>
      </c>
      <c r="F58" s="31"/>
      <c r="G58" s="31"/>
      <c r="H58" s="147">
        <v>0.158</v>
      </c>
      <c r="I58" s="147">
        <v>0.147</v>
      </c>
      <c r="J58" s="147"/>
      <c r="K58" s="32"/>
    </row>
    <row r="59" spans="1:11" s="42" customFormat="1" ht="11.25" customHeight="1">
      <c r="A59" s="36" t="s">
        <v>46</v>
      </c>
      <c r="B59" s="37"/>
      <c r="C59" s="38">
        <v>111</v>
      </c>
      <c r="D59" s="38">
        <v>42</v>
      </c>
      <c r="E59" s="38">
        <v>40</v>
      </c>
      <c r="F59" s="39">
        <v>95.23809523809524</v>
      </c>
      <c r="G59" s="40"/>
      <c r="H59" s="148">
        <v>0.379</v>
      </c>
      <c r="I59" s="149">
        <v>0.147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/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/>
      <c r="I64" s="149"/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/>
      <c r="I66" s="149"/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4</v>
      </c>
      <c r="D68" s="30">
        <v>4</v>
      </c>
      <c r="E68" s="30">
        <v>4</v>
      </c>
      <c r="F68" s="31"/>
      <c r="G68" s="31"/>
      <c r="H68" s="147">
        <v>0.011</v>
      </c>
      <c r="I68" s="147">
        <v>0.012</v>
      </c>
      <c r="J68" s="147"/>
      <c r="K68" s="32"/>
    </row>
    <row r="69" spans="1:11" s="33" customFormat="1" ht="11.25" customHeight="1">
      <c r="A69" s="35" t="s">
        <v>53</v>
      </c>
      <c r="B69" s="29"/>
      <c r="C69" s="30">
        <v>8256</v>
      </c>
      <c r="D69" s="30">
        <v>8485</v>
      </c>
      <c r="E69" s="30">
        <v>8000</v>
      </c>
      <c r="F69" s="31"/>
      <c r="G69" s="31"/>
      <c r="H69" s="147">
        <v>25.123</v>
      </c>
      <c r="I69" s="147">
        <v>26</v>
      </c>
      <c r="J69" s="147"/>
      <c r="K69" s="32"/>
    </row>
    <row r="70" spans="1:11" s="42" customFormat="1" ht="11.25" customHeight="1">
      <c r="A70" s="36" t="s">
        <v>54</v>
      </c>
      <c r="B70" s="37"/>
      <c r="C70" s="38">
        <v>8260</v>
      </c>
      <c r="D70" s="38">
        <v>8489</v>
      </c>
      <c r="E70" s="38">
        <v>8004</v>
      </c>
      <c r="F70" s="39">
        <v>94.28672399575922</v>
      </c>
      <c r="G70" s="40"/>
      <c r="H70" s="148">
        <v>25.134</v>
      </c>
      <c r="I70" s="149">
        <v>26.012</v>
      </c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/>
      <c r="I73" s="147"/>
      <c r="J73" s="147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/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30">
        <v>76</v>
      </c>
      <c r="D75" s="30">
        <v>76</v>
      </c>
      <c r="E75" s="30">
        <v>76</v>
      </c>
      <c r="F75" s="31"/>
      <c r="G75" s="31"/>
      <c r="H75" s="147">
        <v>0.284</v>
      </c>
      <c r="I75" s="147">
        <v>0.228</v>
      </c>
      <c r="J75" s="147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/>
      <c r="I77" s="147"/>
      <c r="J77" s="147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/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>
        <v>1</v>
      </c>
      <c r="D79" s="30">
        <v>1</v>
      </c>
      <c r="E79" s="30">
        <v>1</v>
      </c>
      <c r="F79" s="31"/>
      <c r="G79" s="31"/>
      <c r="H79" s="147">
        <v>0.002</v>
      </c>
      <c r="I79" s="147">
        <v>0.002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77</v>
      </c>
      <c r="D80" s="38">
        <v>77</v>
      </c>
      <c r="E80" s="38">
        <v>77</v>
      </c>
      <c r="F80" s="39">
        <v>100</v>
      </c>
      <c r="G80" s="40"/>
      <c r="H80" s="148">
        <v>0.286</v>
      </c>
      <c r="I80" s="149">
        <v>0.23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>
        <v>2</v>
      </c>
      <c r="D83" s="30"/>
      <c r="E83" s="30"/>
      <c r="F83" s="31"/>
      <c r="G83" s="31"/>
      <c r="H83" s="147">
        <v>0.003</v>
      </c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>
        <v>2</v>
      </c>
      <c r="D84" s="38"/>
      <c r="E84" s="38"/>
      <c r="F84" s="39"/>
      <c r="G84" s="40"/>
      <c r="H84" s="148">
        <v>0.003</v>
      </c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8509</v>
      </c>
      <c r="D87" s="53">
        <v>8664</v>
      </c>
      <c r="E87" s="53">
        <v>8177</v>
      </c>
      <c r="F87" s="54">
        <f>IF(D87&gt;0,100*E87/D87,0)</f>
        <v>94.37903970452447</v>
      </c>
      <c r="G87" s="40"/>
      <c r="H87" s="152">
        <v>25.983</v>
      </c>
      <c r="I87" s="153">
        <v>26.561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2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307</v>
      </c>
      <c r="D7" s="21" t="s">
        <v>6</v>
      </c>
      <c r="E7" s="21">
        <v>5</v>
      </c>
      <c r="F7" s="22" t="str">
        <f>CONCATENATE(D6,"=100")</f>
        <v>2019=100</v>
      </c>
      <c r="G7" s="23"/>
      <c r="H7" s="20" t="s">
        <v>307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43319</v>
      </c>
      <c r="D9" s="30">
        <v>43733</v>
      </c>
      <c r="E9" s="30">
        <v>43733</v>
      </c>
      <c r="F9" s="31"/>
      <c r="G9" s="31"/>
      <c r="H9" s="147">
        <v>1308.234</v>
      </c>
      <c r="I9" s="147">
        <v>1749.32</v>
      </c>
      <c r="J9" s="147"/>
      <c r="K9" s="32"/>
    </row>
    <row r="10" spans="1:11" s="33" customFormat="1" ht="11.25" customHeight="1">
      <c r="A10" s="35" t="s">
        <v>8</v>
      </c>
      <c r="B10" s="29"/>
      <c r="C10" s="30">
        <v>19028</v>
      </c>
      <c r="D10" s="30">
        <v>19028</v>
      </c>
      <c r="E10" s="30">
        <v>19028</v>
      </c>
      <c r="F10" s="31"/>
      <c r="G10" s="31"/>
      <c r="H10" s="147">
        <v>553.266</v>
      </c>
      <c r="I10" s="147">
        <v>761.12</v>
      </c>
      <c r="J10" s="147"/>
      <c r="K10" s="32"/>
    </row>
    <row r="11" spans="1:11" s="33" customFormat="1" ht="11.25" customHeight="1">
      <c r="A11" s="28" t="s">
        <v>9</v>
      </c>
      <c r="B11" s="29"/>
      <c r="C11" s="30">
        <v>738</v>
      </c>
      <c r="D11" s="30">
        <v>750</v>
      </c>
      <c r="E11" s="30">
        <v>750</v>
      </c>
      <c r="F11" s="31"/>
      <c r="G11" s="31"/>
      <c r="H11" s="147">
        <v>21.402</v>
      </c>
      <c r="I11" s="147">
        <v>26.82</v>
      </c>
      <c r="J11" s="147"/>
      <c r="K11" s="32"/>
    </row>
    <row r="12" spans="1:11" s="33" customFormat="1" ht="11.25" customHeight="1">
      <c r="A12" s="35" t="s">
        <v>10</v>
      </c>
      <c r="B12" s="29"/>
      <c r="C12" s="30">
        <v>5069</v>
      </c>
      <c r="D12" s="30">
        <v>5100</v>
      </c>
      <c r="E12" s="30">
        <v>5100</v>
      </c>
      <c r="F12" s="31"/>
      <c r="G12" s="31"/>
      <c r="H12" s="147">
        <v>160.305</v>
      </c>
      <c r="I12" s="147">
        <v>178.5</v>
      </c>
      <c r="J12" s="147"/>
      <c r="K12" s="32"/>
    </row>
    <row r="13" spans="1:11" s="42" customFormat="1" ht="11.25" customHeight="1">
      <c r="A13" s="36" t="s">
        <v>11</v>
      </c>
      <c r="B13" s="37"/>
      <c r="C13" s="38">
        <v>68154</v>
      </c>
      <c r="D13" s="38">
        <v>68611</v>
      </c>
      <c r="E13" s="38">
        <v>68611</v>
      </c>
      <c r="F13" s="39">
        <v>100</v>
      </c>
      <c r="G13" s="40"/>
      <c r="H13" s="148">
        <v>2043.207</v>
      </c>
      <c r="I13" s="149">
        <v>2715.76</v>
      </c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7082</v>
      </c>
      <c r="D15" s="38">
        <v>6967</v>
      </c>
      <c r="E15" s="38">
        <v>6967</v>
      </c>
      <c r="F15" s="39">
        <v>100</v>
      </c>
      <c r="G15" s="40"/>
      <c r="H15" s="148">
        <v>297.444</v>
      </c>
      <c r="I15" s="149">
        <v>298</v>
      </c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1139</v>
      </c>
      <c r="D17" s="38">
        <v>326</v>
      </c>
      <c r="E17" s="38">
        <v>326</v>
      </c>
      <c r="F17" s="39">
        <v>100</v>
      </c>
      <c r="G17" s="40"/>
      <c r="H17" s="148">
        <v>62.645</v>
      </c>
      <c r="I17" s="149">
        <v>21.516</v>
      </c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626</v>
      </c>
      <c r="D19" s="30">
        <v>641</v>
      </c>
      <c r="E19" s="30">
        <v>641</v>
      </c>
      <c r="F19" s="31"/>
      <c r="G19" s="31"/>
      <c r="H19" s="147">
        <v>28.521</v>
      </c>
      <c r="I19" s="147">
        <v>32.691</v>
      </c>
      <c r="J19" s="147"/>
      <c r="K19" s="32"/>
    </row>
    <row r="20" spans="1:11" s="33" customFormat="1" ht="11.25" customHeight="1">
      <c r="A20" s="35" t="s">
        <v>15</v>
      </c>
      <c r="B20" s="29"/>
      <c r="C20" s="30">
        <v>184</v>
      </c>
      <c r="D20" s="30">
        <v>211</v>
      </c>
      <c r="E20" s="30">
        <v>211</v>
      </c>
      <c r="F20" s="31"/>
      <c r="G20" s="31"/>
      <c r="H20" s="147">
        <v>7.912</v>
      </c>
      <c r="I20" s="147">
        <v>9.284</v>
      </c>
      <c r="J20" s="147"/>
      <c r="K20" s="32"/>
    </row>
    <row r="21" spans="1:11" s="33" customFormat="1" ht="11.25" customHeight="1">
      <c r="A21" s="35" t="s">
        <v>16</v>
      </c>
      <c r="B21" s="29"/>
      <c r="C21" s="30">
        <v>134</v>
      </c>
      <c r="D21" s="30">
        <v>169</v>
      </c>
      <c r="E21" s="30">
        <v>148</v>
      </c>
      <c r="F21" s="31"/>
      <c r="G21" s="31"/>
      <c r="H21" s="147">
        <v>5.628</v>
      </c>
      <c r="I21" s="147">
        <v>7.267</v>
      </c>
      <c r="J21" s="147"/>
      <c r="K21" s="32"/>
    </row>
    <row r="22" spans="1:11" s="42" customFormat="1" ht="11.25" customHeight="1">
      <c r="A22" s="36" t="s">
        <v>17</v>
      </c>
      <c r="B22" s="37"/>
      <c r="C22" s="38">
        <v>944</v>
      </c>
      <c r="D22" s="38">
        <v>1021</v>
      </c>
      <c r="E22" s="38">
        <v>1000</v>
      </c>
      <c r="F22" s="39">
        <v>97.94319294809011</v>
      </c>
      <c r="G22" s="40"/>
      <c r="H22" s="148">
        <v>42.061</v>
      </c>
      <c r="I22" s="149">
        <v>49.242000000000004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4334</v>
      </c>
      <c r="D24" s="38">
        <v>4464</v>
      </c>
      <c r="E24" s="38">
        <v>4522</v>
      </c>
      <c r="F24" s="39">
        <v>101.29928315412187</v>
      </c>
      <c r="G24" s="40"/>
      <c r="H24" s="148">
        <v>191.726</v>
      </c>
      <c r="I24" s="149">
        <v>198.271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93</v>
      </c>
      <c r="D26" s="38">
        <v>60</v>
      </c>
      <c r="E26" s="38">
        <v>50</v>
      </c>
      <c r="F26" s="39">
        <v>83.33333333333333</v>
      </c>
      <c r="G26" s="40"/>
      <c r="H26" s="148">
        <v>4.883</v>
      </c>
      <c r="I26" s="149">
        <v>3.3</v>
      </c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>
        <v>650</v>
      </c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>
        <v>126</v>
      </c>
      <c r="D29" s="30">
        <v>203</v>
      </c>
      <c r="E29" s="30">
        <v>500</v>
      </c>
      <c r="F29" s="31"/>
      <c r="G29" s="31"/>
      <c r="H29" s="147">
        <v>1.67</v>
      </c>
      <c r="I29" s="147">
        <v>2.639</v>
      </c>
      <c r="J29" s="147"/>
      <c r="K29" s="32"/>
    </row>
    <row r="30" spans="1:11" s="33" customFormat="1" ht="11.25" customHeight="1">
      <c r="A30" s="35" t="s">
        <v>22</v>
      </c>
      <c r="B30" s="29"/>
      <c r="C30" s="30"/>
      <c r="D30" s="30">
        <v>126</v>
      </c>
      <c r="E30" s="30">
        <v>126</v>
      </c>
      <c r="F30" s="31"/>
      <c r="G30" s="31"/>
      <c r="H30" s="147"/>
      <c r="I30" s="147">
        <v>5.922</v>
      </c>
      <c r="J30" s="147"/>
      <c r="K30" s="32"/>
    </row>
    <row r="31" spans="1:11" s="42" customFormat="1" ht="11.25" customHeight="1">
      <c r="A31" s="43" t="s">
        <v>23</v>
      </c>
      <c r="B31" s="37"/>
      <c r="C31" s="38">
        <v>126</v>
      </c>
      <c r="D31" s="38">
        <v>329</v>
      </c>
      <c r="E31" s="38">
        <v>1276</v>
      </c>
      <c r="F31" s="39">
        <v>387.8419452887538</v>
      </c>
      <c r="G31" s="40"/>
      <c r="H31" s="148">
        <v>1.67</v>
      </c>
      <c r="I31" s="149">
        <v>8.561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1571</v>
      </c>
      <c r="D33" s="30">
        <v>1600</v>
      </c>
      <c r="E33" s="30">
        <v>1900</v>
      </c>
      <c r="F33" s="31"/>
      <c r="G33" s="31"/>
      <c r="H33" s="147">
        <v>67.654</v>
      </c>
      <c r="I33" s="147">
        <v>68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4436</v>
      </c>
      <c r="D34" s="30">
        <v>4800</v>
      </c>
      <c r="E34" s="30">
        <v>5100</v>
      </c>
      <c r="F34" s="31"/>
      <c r="G34" s="31"/>
      <c r="H34" s="147">
        <v>229.35</v>
      </c>
      <c r="I34" s="147">
        <v>249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4589</v>
      </c>
      <c r="D35" s="30">
        <v>4000</v>
      </c>
      <c r="E35" s="30">
        <v>4000</v>
      </c>
      <c r="F35" s="31"/>
      <c r="G35" s="31"/>
      <c r="H35" s="147">
        <v>267.183</v>
      </c>
      <c r="I35" s="147">
        <v>240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6</v>
      </c>
      <c r="D36" s="30">
        <v>6</v>
      </c>
      <c r="E36" s="30">
        <v>10</v>
      </c>
      <c r="F36" s="31"/>
      <c r="G36" s="31"/>
      <c r="H36" s="147">
        <v>0.24</v>
      </c>
      <c r="I36" s="147">
        <v>0.24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10602</v>
      </c>
      <c r="D37" s="38">
        <v>10406</v>
      </c>
      <c r="E37" s="38">
        <v>11010</v>
      </c>
      <c r="F37" s="39">
        <v>105.80434364789545</v>
      </c>
      <c r="G37" s="40"/>
      <c r="H37" s="148">
        <v>564.427</v>
      </c>
      <c r="I37" s="149">
        <v>557.24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92</v>
      </c>
      <c r="D39" s="38">
        <v>90</v>
      </c>
      <c r="E39" s="38">
        <v>80</v>
      </c>
      <c r="F39" s="39">
        <v>88.88888888888889</v>
      </c>
      <c r="G39" s="40"/>
      <c r="H39" s="148">
        <v>4.183</v>
      </c>
      <c r="I39" s="149">
        <v>4.1</v>
      </c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468</v>
      </c>
      <c r="D41" s="30">
        <v>328</v>
      </c>
      <c r="E41" s="30">
        <v>320</v>
      </c>
      <c r="F41" s="31"/>
      <c r="G41" s="31"/>
      <c r="H41" s="147">
        <v>32.534</v>
      </c>
      <c r="I41" s="147">
        <v>16.666</v>
      </c>
      <c r="J41" s="147"/>
      <c r="K41" s="32"/>
    </row>
    <row r="42" spans="1:11" s="33" customFormat="1" ht="11.25" customHeight="1">
      <c r="A42" s="35" t="s">
        <v>31</v>
      </c>
      <c r="B42" s="29"/>
      <c r="C42" s="30">
        <v>789</v>
      </c>
      <c r="D42" s="30">
        <v>779</v>
      </c>
      <c r="E42" s="30">
        <v>749</v>
      </c>
      <c r="F42" s="31"/>
      <c r="G42" s="31"/>
      <c r="H42" s="147">
        <v>41.47</v>
      </c>
      <c r="I42" s="147">
        <v>40.624</v>
      </c>
      <c r="J42" s="147"/>
      <c r="K42" s="32"/>
    </row>
    <row r="43" spans="1:11" s="33" customFormat="1" ht="11.25" customHeight="1">
      <c r="A43" s="35" t="s">
        <v>32</v>
      </c>
      <c r="B43" s="29"/>
      <c r="C43" s="30">
        <v>2891</v>
      </c>
      <c r="D43" s="30">
        <v>2816</v>
      </c>
      <c r="E43" s="30">
        <v>3000</v>
      </c>
      <c r="F43" s="31"/>
      <c r="G43" s="31"/>
      <c r="H43" s="147">
        <v>202.37</v>
      </c>
      <c r="I43" s="147">
        <v>197.12</v>
      </c>
      <c r="J43" s="147"/>
      <c r="K43" s="32"/>
    </row>
    <row r="44" spans="1:11" s="33" customFormat="1" ht="11.25" customHeight="1">
      <c r="A44" s="35" t="s">
        <v>33</v>
      </c>
      <c r="B44" s="29"/>
      <c r="C44" s="30">
        <v>3000</v>
      </c>
      <c r="D44" s="30">
        <v>3824</v>
      </c>
      <c r="E44" s="30">
        <v>3500</v>
      </c>
      <c r="F44" s="31"/>
      <c r="G44" s="31"/>
      <c r="H44" s="147">
        <v>168</v>
      </c>
      <c r="I44" s="147">
        <v>210.32</v>
      </c>
      <c r="J44" s="147"/>
      <c r="K44" s="32"/>
    </row>
    <row r="45" spans="1:11" s="33" customFormat="1" ht="11.25" customHeight="1">
      <c r="A45" s="35" t="s">
        <v>34</v>
      </c>
      <c r="B45" s="29"/>
      <c r="C45" s="30">
        <v>200</v>
      </c>
      <c r="D45" s="30">
        <v>299</v>
      </c>
      <c r="E45" s="30">
        <v>250</v>
      </c>
      <c r="F45" s="31"/>
      <c r="G45" s="31"/>
      <c r="H45" s="147">
        <v>10</v>
      </c>
      <c r="I45" s="147">
        <v>15.249</v>
      </c>
      <c r="J45" s="147"/>
      <c r="K45" s="32"/>
    </row>
    <row r="46" spans="1:11" s="33" customFormat="1" ht="11.25" customHeight="1">
      <c r="A46" s="35" t="s">
        <v>35</v>
      </c>
      <c r="B46" s="29"/>
      <c r="C46" s="30">
        <v>468</v>
      </c>
      <c r="D46" s="30">
        <v>412</v>
      </c>
      <c r="E46" s="30">
        <v>412</v>
      </c>
      <c r="F46" s="31"/>
      <c r="G46" s="31"/>
      <c r="H46" s="147">
        <v>25.74</v>
      </c>
      <c r="I46" s="147">
        <v>22.66</v>
      </c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>
        <v>531</v>
      </c>
      <c r="D48" s="30">
        <v>500</v>
      </c>
      <c r="E48" s="30">
        <v>500</v>
      </c>
      <c r="F48" s="31"/>
      <c r="G48" s="31"/>
      <c r="H48" s="147">
        <v>37.17</v>
      </c>
      <c r="I48" s="147">
        <v>35</v>
      </c>
      <c r="J48" s="147"/>
      <c r="K48" s="32"/>
    </row>
    <row r="49" spans="1:11" s="33" customFormat="1" ht="11.25" customHeight="1">
      <c r="A49" s="35" t="s">
        <v>38</v>
      </c>
      <c r="B49" s="29"/>
      <c r="C49" s="30">
        <v>1285</v>
      </c>
      <c r="D49" s="30">
        <v>1561</v>
      </c>
      <c r="E49" s="30">
        <v>1555</v>
      </c>
      <c r="F49" s="31"/>
      <c r="G49" s="31"/>
      <c r="H49" s="147">
        <v>89.95</v>
      </c>
      <c r="I49" s="147">
        <v>109.27</v>
      </c>
      <c r="J49" s="147"/>
      <c r="K49" s="32"/>
    </row>
    <row r="50" spans="1:11" s="42" customFormat="1" ht="11.25" customHeight="1">
      <c r="A50" s="43" t="s">
        <v>39</v>
      </c>
      <c r="B50" s="37"/>
      <c r="C50" s="38">
        <v>9632</v>
      </c>
      <c r="D50" s="38">
        <v>10519</v>
      </c>
      <c r="E50" s="38">
        <v>10286</v>
      </c>
      <c r="F50" s="39">
        <v>97.78496054758057</v>
      </c>
      <c r="G50" s="40"/>
      <c r="H50" s="148">
        <v>607.234</v>
      </c>
      <c r="I50" s="149">
        <v>646.9090000000001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295</v>
      </c>
      <c r="D52" s="38">
        <v>295</v>
      </c>
      <c r="E52" s="38">
        <v>295</v>
      </c>
      <c r="F52" s="39">
        <v>100</v>
      </c>
      <c r="G52" s="40"/>
      <c r="H52" s="148">
        <v>16.225</v>
      </c>
      <c r="I52" s="149">
        <v>16.225</v>
      </c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650</v>
      </c>
      <c r="D54" s="30">
        <v>800</v>
      </c>
      <c r="E54" s="30">
        <v>600</v>
      </c>
      <c r="F54" s="31"/>
      <c r="G54" s="31"/>
      <c r="H54" s="147">
        <v>39</v>
      </c>
      <c r="I54" s="147">
        <v>48</v>
      </c>
      <c r="J54" s="147"/>
      <c r="K54" s="32"/>
    </row>
    <row r="55" spans="1:11" s="33" customFormat="1" ht="11.25" customHeight="1">
      <c r="A55" s="35" t="s">
        <v>42</v>
      </c>
      <c r="B55" s="29"/>
      <c r="C55" s="30">
        <v>48</v>
      </c>
      <c r="D55" s="30">
        <v>50</v>
      </c>
      <c r="E55" s="30">
        <v>50</v>
      </c>
      <c r="F55" s="31"/>
      <c r="G55" s="31"/>
      <c r="H55" s="147">
        <v>2.16</v>
      </c>
      <c r="I55" s="147">
        <v>2.1</v>
      </c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1685</v>
      </c>
      <c r="D58" s="30">
        <v>1980</v>
      </c>
      <c r="E58" s="30">
        <v>2063</v>
      </c>
      <c r="F58" s="31"/>
      <c r="G58" s="31"/>
      <c r="H58" s="147">
        <v>92.675</v>
      </c>
      <c r="I58" s="147">
        <v>95.04</v>
      </c>
      <c r="J58" s="147"/>
      <c r="K58" s="32"/>
    </row>
    <row r="59" spans="1:11" s="42" customFormat="1" ht="11.25" customHeight="1">
      <c r="A59" s="36" t="s">
        <v>46</v>
      </c>
      <c r="B59" s="37"/>
      <c r="C59" s="38">
        <v>2383</v>
      </c>
      <c r="D59" s="38">
        <v>2830</v>
      </c>
      <c r="E59" s="38">
        <v>2713</v>
      </c>
      <c r="F59" s="39">
        <v>95.86572438162544</v>
      </c>
      <c r="G59" s="40"/>
      <c r="H59" s="148">
        <v>133.83499999999998</v>
      </c>
      <c r="I59" s="149">
        <v>145.14000000000001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55</v>
      </c>
      <c r="D61" s="30"/>
      <c r="E61" s="30"/>
      <c r="F61" s="31"/>
      <c r="G61" s="31"/>
      <c r="H61" s="147">
        <v>1.65</v>
      </c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>
        <v>40</v>
      </c>
      <c r="D62" s="30">
        <v>40</v>
      </c>
      <c r="E62" s="30">
        <v>40</v>
      </c>
      <c r="F62" s="31"/>
      <c r="G62" s="31"/>
      <c r="H62" s="147">
        <v>0.272</v>
      </c>
      <c r="I62" s="147">
        <v>0.28</v>
      </c>
      <c r="J62" s="147"/>
      <c r="K62" s="32"/>
    </row>
    <row r="63" spans="1:11" s="33" customFormat="1" ht="11.25" customHeight="1">
      <c r="A63" s="35" t="s">
        <v>49</v>
      </c>
      <c r="B63" s="29"/>
      <c r="C63" s="30">
        <v>102</v>
      </c>
      <c r="D63" s="30">
        <v>129</v>
      </c>
      <c r="E63" s="30">
        <v>137</v>
      </c>
      <c r="F63" s="31"/>
      <c r="G63" s="31"/>
      <c r="H63" s="147">
        <v>1.938</v>
      </c>
      <c r="I63" s="147">
        <v>1.482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197</v>
      </c>
      <c r="D64" s="38">
        <v>169</v>
      </c>
      <c r="E64" s="38">
        <v>177</v>
      </c>
      <c r="F64" s="39">
        <v>104.73372781065089</v>
      </c>
      <c r="G64" s="40"/>
      <c r="H64" s="148">
        <v>3.86</v>
      </c>
      <c r="I64" s="149">
        <v>1.762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87</v>
      </c>
      <c r="D66" s="38">
        <v>57</v>
      </c>
      <c r="E66" s="38">
        <v>88</v>
      </c>
      <c r="F66" s="39">
        <v>154.3859649122807</v>
      </c>
      <c r="G66" s="40"/>
      <c r="H66" s="148">
        <v>1.58</v>
      </c>
      <c r="I66" s="149">
        <v>1.91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372</v>
      </c>
      <c r="D68" s="30">
        <v>350</v>
      </c>
      <c r="E68" s="30">
        <v>250</v>
      </c>
      <c r="F68" s="31"/>
      <c r="G68" s="31"/>
      <c r="H68" s="147">
        <v>25.296</v>
      </c>
      <c r="I68" s="147">
        <v>25</v>
      </c>
      <c r="J68" s="147"/>
      <c r="K68" s="32"/>
    </row>
    <row r="69" spans="1:11" s="33" customFormat="1" ht="11.25" customHeight="1">
      <c r="A69" s="35" t="s">
        <v>53</v>
      </c>
      <c r="B69" s="29"/>
      <c r="C69" s="30">
        <v>153</v>
      </c>
      <c r="D69" s="30">
        <v>150</v>
      </c>
      <c r="E69" s="30">
        <v>150</v>
      </c>
      <c r="F69" s="31"/>
      <c r="G69" s="31"/>
      <c r="H69" s="147">
        <v>10.404</v>
      </c>
      <c r="I69" s="147">
        <v>10</v>
      </c>
      <c r="J69" s="147"/>
      <c r="K69" s="32"/>
    </row>
    <row r="70" spans="1:11" s="42" customFormat="1" ht="11.25" customHeight="1">
      <c r="A70" s="36" t="s">
        <v>54</v>
      </c>
      <c r="B70" s="37"/>
      <c r="C70" s="38">
        <v>525</v>
      </c>
      <c r="D70" s="38">
        <v>500</v>
      </c>
      <c r="E70" s="38">
        <v>400</v>
      </c>
      <c r="F70" s="39">
        <v>80</v>
      </c>
      <c r="G70" s="40"/>
      <c r="H70" s="148">
        <v>35.7</v>
      </c>
      <c r="I70" s="149">
        <v>35</v>
      </c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8</v>
      </c>
      <c r="D72" s="30">
        <v>6</v>
      </c>
      <c r="E72" s="30">
        <v>5</v>
      </c>
      <c r="F72" s="31"/>
      <c r="G72" s="31"/>
      <c r="H72" s="147">
        <v>0.098</v>
      </c>
      <c r="I72" s="147">
        <v>0.188</v>
      </c>
      <c r="J72" s="147"/>
      <c r="K72" s="32"/>
    </row>
    <row r="73" spans="1:11" s="33" customFormat="1" ht="11.25" customHeight="1">
      <c r="A73" s="35" t="s">
        <v>56</v>
      </c>
      <c r="B73" s="29"/>
      <c r="C73" s="30">
        <v>300</v>
      </c>
      <c r="D73" s="30">
        <v>300</v>
      </c>
      <c r="E73" s="30">
        <v>300</v>
      </c>
      <c r="F73" s="31"/>
      <c r="G73" s="31"/>
      <c r="H73" s="147">
        <v>4.425</v>
      </c>
      <c r="I73" s="147">
        <v>4.425</v>
      </c>
      <c r="J73" s="147"/>
      <c r="K73" s="32"/>
    </row>
    <row r="74" spans="1:11" s="33" customFormat="1" ht="11.25" customHeight="1">
      <c r="A74" s="35" t="s">
        <v>57</v>
      </c>
      <c r="B74" s="29"/>
      <c r="C74" s="30"/>
      <c r="D74" s="30">
        <v>90</v>
      </c>
      <c r="E74" s="30">
        <v>90</v>
      </c>
      <c r="F74" s="31"/>
      <c r="G74" s="31"/>
      <c r="H74" s="147"/>
      <c r="I74" s="147">
        <v>4.05</v>
      </c>
      <c r="J74" s="147"/>
      <c r="K74" s="32"/>
    </row>
    <row r="75" spans="1:11" s="33" customFormat="1" ht="11.25" customHeight="1">
      <c r="A75" s="35" t="s">
        <v>58</v>
      </c>
      <c r="B75" s="29"/>
      <c r="C75" s="30">
        <v>98</v>
      </c>
      <c r="D75" s="30">
        <v>98</v>
      </c>
      <c r="E75" s="30">
        <v>98</v>
      </c>
      <c r="F75" s="31"/>
      <c r="G75" s="31"/>
      <c r="H75" s="147">
        <v>3.603</v>
      </c>
      <c r="I75" s="147">
        <v>3.603</v>
      </c>
      <c r="J75" s="147"/>
      <c r="K75" s="32"/>
    </row>
    <row r="76" spans="1:11" s="33" customFormat="1" ht="11.25" customHeight="1">
      <c r="A76" s="35" t="s">
        <v>59</v>
      </c>
      <c r="B76" s="29"/>
      <c r="C76" s="30">
        <v>87</v>
      </c>
      <c r="D76" s="30">
        <v>122</v>
      </c>
      <c r="E76" s="30">
        <v>122</v>
      </c>
      <c r="F76" s="31"/>
      <c r="G76" s="31"/>
      <c r="H76" s="147">
        <v>4.662</v>
      </c>
      <c r="I76" s="147">
        <v>6.75</v>
      </c>
      <c r="J76" s="147"/>
      <c r="K76" s="32"/>
    </row>
    <row r="77" spans="1:11" s="33" customFormat="1" ht="11.25" customHeight="1">
      <c r="A77" s="35" t="s">
        <v>60</v>
      </c>
      <c r="B77" s="29"/>
      <c r="C77" s="30">
        <v>171</v>
      </c>
      <c r="D77" s="30">
        <v>400</v>
      </c>
      <c r="E77" s="30">
        <v>32</v>
      </c>
      <c r="F77" s="31"/>
      <c r="G77" s="31"/>
      <c r="H77" s="147">
        <v>7.324</v>
      </c>
      <c r="I77" s="147">
        <v>17.132</v>
      </c>
      <c r="J77" s="147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/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>
        <v>496</v>
      </c>
      <c r="D79" s="30">
        <v>1500</v>
      </c>
      <c r="E79" s="30">
        <v>1500</v>
      </c>
      <c r="F79" s="31"/>
      <c r="G79" s="31"/>
      <c r="H79" s="147">
        <v>19.633</v>
      </c>
      <c r="I79" s="147">
        <v>75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1160</v>
      </c>
      <c r="D80" s="38">
        <v>2516</v>
      </c>
      <c r="E80" s="38">
        <v>2147</v>
      </c>
      <c r="F80" s="39">
        <v>85.33386327503975</v>
      </c>
      <c r="G80" s="40"/>
      <c r="H80" s="148">
        <v>39.745000000000005</v>
      </c>
      <c r="I80" s="149">
        <v>111.148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355</v>
      </c>
      <c r="D82" s="30">
        <v>355</v>
      </c>
      <c r="E82" s="30">
        <v>355</v>
      </c>
      <c r="F82" s="31"/>
      <c r="G82" s="31"/>
      <c r="H82" s="147">
        <v>3.647</v>
      </c>
      <c r="I82" s="147">
        <v>3.647</v>
      </c>
      <c r="J82" s="147"/>
      <c r="K82" s="32"/>
    </row>
    <row r="83" spans="1:11" s="33" customFormat="1" ht="11.25" customHeight="1">
      <c r="A83" s="35" t="s">
        <v>65</v>
      </c>
      <c r="B83" s="29"/>
      <c r="C83" s="30">
        <v>141</v>
      </c>
      <c r="D83" s="30">
        <v>141</v>
      </c>
      <c r="E83" s="30">
        <v>134</v>
      </c>
      <c r="F83" s="31"/>
      <c r="G83" s="31"/>
      <c r="H83" s="147">
        <v>1.421</v>
      </c>
      <c r="I83" s="147">
        <v>1.421</v>
      </c>
      <c r="J83" s="147"/>
      <c r="K83" s="32"/>
    </row>
    <row r="84" spans="1:11" s="42" customFormat="1" ht="11.25" customHeight="1">
      <c r="A84" s="36" t="s">
        <v>66</v>
      </c>
      <c r="B84" s="37"/>
      <c r="C84" s="38">
        <v>496</v>
      </c>
      <c r="D84" s="38">
        <v>496</v>
      </c>
      <c r="E84" s="38">
        <v>489</v>
      </c>
      <c r="F84" s="39">
        <v>98.58870967741936</v>
      </c>
      <c r="G84" s="40"/>
      <c r="H84" s="148">
        <v>5.068</v>
      </c>
      <c r="I84" s="149">
        <v>5.068</v>
      </c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107341</v>
      </c>
      <c r="D87" s="53">
        <v>109656</v>
      </c>
      <c r="E87" s="53">
        <v>110437</v>
      </c>
      <c r="F87" s="54">
        <f>IF(D87&gt;0,100*E87/D87,0)</f>
        <v>100.71222732910192</v>
      </c>
      <c r="G87" s="40"/>
      <c r="H87" s="152">
        <v>4055.4930000000004</v>
      </c>
      <c r="I87" s="153">
        <v>4819.152000000002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2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="96" zoomScaleSheetLayoutView="96" zoomScalePageLayoutView="0" workbookViewId="0" topLeftCell="A1">
      <selection activeCell="K22" sqref="K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307</v>
      </c>
      <c r="D7" s="21" t="s">
        <v>6</v>
      </c>
      <c r="E7" s="21">
        <v>3</v>
      </c>
      <c r="F7" s="22" t="str">
        <f>CONCATENATE(D6,"=100")</f>
        <v>2019=100</v>
      </c>
      <c r="G7" s="23"/>
      <c r="H7" s="20" t="s">
        <v>307</v>
      </c>
      <c r="I7" s="21" t="s">
        <v>6</v>
      </c>
      <c r="J7" s="21">
        <v>5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250</v>
      </c>
      <c r="D9" s="30">
        <v>346</v>
      </c>
      <c r="E9" s="30">
        <v>346</v>
      </c>
      <c r="F9" s="31"/>
      <c r="G9" s="31"/>
      <c r="H9" s="147">
        <v>2.275</v>
      </c>
      <c r="I9" s="147">
        <v>7.958</v>
      </c>
      <c r="J9" s="147">
        <v>7.958</v>
      </c>
      <c r="K9" s="32"/>
    </row>
    <row r="10" spans="1:11" s="33" customFormat="1" ht="11.25" customHeight="1">
      <c r="A10" s="35" t="s">
        <v>8</v>
      </c>
      <c r="B10" s="29"/>
      <c r="C10" s="30">
        <v>56</v>
      </c>
      <c r="D10" s="30">
        <v>105</v>
      </c>
      <c r="E10" s="30">
        <v>105</v>
      </c>
      <c r="F10" s="31"/>
      <c r="G10" s="31"/>
      <c r="H10" s="147">
        <v>0.497</v>
      </c>
      <c r="I10" s="147">
        <v>2.466</v>
      </c>
      <c r="J10" s="147">
        <v>2.466</v>
      </c>
      <c r="K10" s="32"/>
    </row>
    <row r="11" spans="1:11" s="33" customFormat="1" ht="11.25" customHeight="1">
      <c r="A11" s="28" t="s">
        <v>9</v>
      </c>
      <c r="B11" s="29"/>
      <c r="C11" s="30">
        <v>26</v>
      </c>
      <c r="D11" s="30">
        <v>20</v>
      </c>
      <c r="E11" s="30">
        <v>20</v>
      </c>
      <c r="F11" s="31"/>
      <c r="G11" s="31"/>
      <c r="H11" s="147">
        <v>0.231</v>
      </c>
      <c r="I11" s="147">
        <v>0.532</v>
      </c>
      <c r="J11" s="147">
        <v>0.532</v>
      </c>
      <c r="K11" s="32"/>
    </row>
    <row r="12" spans="1:11" s="33" customFormat="1" ht="11.25" customHeight="1">
      <c r="A12" s="35" t="s">
        <v>10</v>
      </c>
      <c r="B12" s="29"/>
      <c r="C12" s="30"/>
      <c r="D12" s="30">
        <v>21</v>
      </c>
      <c r="E12" s="30">
        <v>21</v>
      </c>
      <c r="F12" s="31"/>
      <c r="G12" s="31"/>
      <c r="H12" s="147"/>
      <c r="I12" s="147">
        <v>0.543</v>
      </c>
      <c r="J12" s="147">
        <v>0.543</v>
      </c>
      <c r="K12" s="32"/>
    </row>
    <row r="13" spans="1:11" s="42" customFormat="1" ht="11.25" customHeight="1">
      <c r="A13" s="36" t="s">
        <v>11</v>
      </c>
      <c r="B13" s="37"/>
      <c r="C13" s="38">
        <v>332</v>
      </c>
      <c r="D13" s="38">
        <v>492</v>
      </c>
      <c r="E13" s="38">
        <v>492</v>
      </c>
      <c r="F13" s="39">
        <v>100</v>
      </c>
      <c r="G13" s="40"/>
      <c r="H13" s="148">
        <v>3.0029999999999997</v>
      </c>
      <c r="I13" s="149">
        <v>11.498999999999999</v>
      </c>
      <c r="J13" s="149">
        <v>11.498999999999999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57</v>
      </c>
      <c r="D15" s="38">
        <v>55</v>
      </c>
      <c r="E15" s="38">
        <v>55</v>
      </c>
      <c r="F15" s="39">
        <v>100</v>
      </c>
      <c r="G15" s="40"/>
      <c r="H15" s="148">
        <v>1.824</v>
      </c>
      <c r="I15" s="149">
        <v>1.093</v>
      </c>
      <c r="J15" s="149">
        <v>1.093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179</v>
      </c>
      <c r="D17" s="38">
        <v>83</v>
      </c>
      <c r="E17" s="38">
        <v>83</v>
      </c>
      <c r="F17" s="39">
        <v>100</v>
      </c>
      <c r="G17" s="40"/>
      <c r="H17" s="148">
        <v>2.905</v>
      </c>
      <c r="I17" s="149">
        <v>1.328</v>
      </c>
      <c r="J17" s="149">
        <v>1.328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425</v>
      </c>
      <c r="D19" s="30">
        <v>482</v>
      </c>
      <c r="E19" s="30">
        <v>482</v>
      </c>
      <c r="F19" s="31"/>
      <c r="G19" s="31"/>
      <c r="H19" s="147">
        <v>18.26</v>
      </c>
      <c r="I19" s="147">
        <v>21.69</v>
      </c>
      <c r="J19" s="147">
        <v>21.2</v>
      </c>
      <c r="K19" s="32"/>
    </row>
    <row r="20" spans="1:11" s="33" customFormat="1" ht="11.25" customHeight="1">
      <c r="A20" s="35" t="s">
        <v>15</v>
      </c>
      <c r="B20" s="29"/>
      <c r="C20" s="30">
        <v>50</v>
      </c>
      <c r="D20" s="30">
        <v>50</v>
      </c>
      <c r="E20" s="30">
        <v>50</v>
      </c>
      <c r="F20" s="31"/>
      <c r="G20" s="31"/>
      <c r="H20" s="147">
        <v>2.05</v>
      </c>
      <c r="I20" s="147">
        <v>2.1</v>
      </c>
      <c r="J20" s="147">
        <v>2.15</v>
      </c>
      <c r="K20" s="32"/>
    </row>
    <row r="21" spans="1:11" s="33" customFormat="1" ht="11.25" customHeight="1">
      <c r="A21" s="35" t="s">
        <v>16</v>
      </c>
      <c r="B21" s="29"/>
      <c r="C21" s="30">
        <v>58</v>
      </c>
      <c r="D21" s="30">
        <v>58</v>
      </c>
      <c r="E21" s="30">
        <v>58</v>
      </c>
      <c r="F21" s="31"/>
      <c r="G21" s="31"/>
      <c r="H21" s="147">
        <v>2.378</v>
      </c>
      <c r="I21" s="147">
        <v>2.436</v>
      </c>
      <c r="J21" s="147">
        <v>2.5</v>
      </c>
      <c r="K21" s="32"/>
    </row>
    <row r="22" spans="1:11" s="42" customFormat="1" ht="11.25" customHeight="1">
      <c r="A22" s="36" t="s">
        <v>17</v>
      </c>
      <c r="B22" s="37"/>
      <c r="C22" s="38">
        <v>533</v>
      </c>
      <c r="D22" s="38">
        <v>590</v>
      </c>
      <c r="E22" s="38">
        <v>590</v>
      </c>
      <c r="F22" s="39">
        <v>100</v>
      </c>
      <c r="G22" s="40"/>
      <c r="H22" s="148">
        <v>22.688000000000002</v>
      </c>
      <c r="I22" s="149">
        <v>26.226000000000003</v>
      </c>
      <c r="J22" s="149">
        <v>25.849999999999998</v>
      </c>
      <c r="K22" s="41">
        <f>IF(I22&gt;0,100*J22/I22,0)</f>
        <v>98.56630824372759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5980</v>
      </c>
      <c r="D24" s="38">
        <v>5877</v>
      </c>
      <c r="E24" s="38">
        <v>6600</v>
      </c>
      <c r="F24" s="39">
        <v>112.30219499744767</v>
      </c>
      <c r="G24" s="40"/>
      <c r="H24" s="148">
        <v>238.697</v>
      </c>
      <c r="I24" s="149">
        <v>244.353</v>
      </c>
      <c r="J24" s="149">
        <v>261.401</v>
      </c>
      <c r="K24" s="41">
        <v>106.97679177255856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1040</v>
      </c>
      <c r="D26" s="38">
        <v>1000</v>
      </c>
      <c r="E26" s="38">
        <v>975</v>
      </c>
      <c r="F26" s="39">
        <v>97.5</v>
      </c>
      <c r="G26" s="40"/>
      <c r="H26" s="148">
        <v>41.373</v>
      </c>
      <c r="I26" s="149">
        <v>43.5</v>
      </c>
      <c r="J26" s="149">
        <v>42</v>
      </c>
      <c r="K26" s="41">
        <v>96.55172413793103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36922</v>
      </c>
      <c r="D28" s="30">
        <v>37341</v>
      </c>
      <c r="E28" s="30">
        <v>37000</v>
      </c>
      <c r="F28" s="31"/>
      <c r="G28" s="31"/>
      <c r="H28" s="147">
        <v>1456.317</v>
      </c>
      <c r="I28" s="147">
        <v>1551.116</v>
      </c>
      <c r="J28" s="147">
        <v>1542.144</v>
      </c>
      <c r="K28" s="32"/>
    </row>
    <row r="29" spans="1:11" s="33" customFormat="1" ht="11.25" customHeight="1">
      <c r="A29" s="35" t="s">
        <v>21</v>
      </c>
      <c r="B29" s="29"/>
      <c r="C29" s="30">
        <v>7317</v>
      </c>
      <c r="D29" s="30">
        <v>7648</v>
      </c>
      <c r="E29" s="30">
        <v>7648</v>
      </c>
      <c r="F29" s="31"/>
      <c r="G29" s="31"/>
      <c r="H29" s="147">
        <v>11.804</v>
      </c>
      <c r="I29" s="147">
        <v>75.741</v>
      </c>
      <c r="J29" s="147">
        <v>97.523</v>
      </c>
      <c r="K29" s="32"/>
    </row>
    <row r="30" spans="1:11" s="33" customFormat="1" ht="11.25" customHeight="1">
      <c r="A30" s="35" t="s">
        <v>22</v>
      </c>
      <c r="B30" s="29"/>
      <c r="C30" s="30">
        <v>40062</v>
      </c>
      <c r="D30" s="30">
        <v>39099</v>
      </c>
      <c r="E30" s="30">
        <v>39000</v>
      </c>
      <c r="F30" s="31"/>
      <c r="G30" s="31"/>
      <c r="H30" s="147">
        <v>1819.223</v>
      </c>
      <c r="I30" s="147">
        <v>1896.527</v>
      </c>
      <c r="J30" s="147">
        <v>1900.979</v>
      </c>
      <c r="K30" s="32"/>
    </row>
    <row r="31" spans="1:11" s="42" customFormat="1" ht="11.25" customHeight="1">
      <c r="A31" s="43" t="s">
        <v>23</v>
      </c>
      <c r="B31" s="37"/>
      <c r="C31" s="38">
        <v>84301</v>
      </c>
      <c r="D31" s="38">
        <v>84088</v>
      </c>
      <c r="E31" s="38">
        <v>83648</v>
      </c>
      <c r="F31" s="39">
        <v>99.47673865474265</v>
      </c>
      <c r="G31" s="40"/>
      <c r="H31" s="148">
        <v>3287.344</v>
      </c>
      <c r="I31" s="149">
        <v>3523.384</v>
      </c>
      <c r="J31" s="149">
        <v>3540.6459999999997</v>
      </c>
      <c r="K31" s="41">
        <v>100.48992672953047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3528</v>
      </c>
      <c r="D33" s="30">
        <v>3500</v>
      </c>
      <c r="E33" s="30">
        <v>3500</v>
      </c>
      <c r="F33" s="31"/>
      <c r="G33" s="31"/>
      <c r="H33" s="147">
        <v>75.302</v>
      </c>
      <c r="I33" s="147">
        <v>61.7</v>
      </c>
      <c r="J33" s="147">
        <v>66</v>
      </c>
      <c r="K33" s="32"/>
    </row>
    <row r="34" spans="1:11" s="33" customFormat="1" ht="11.25" customHeight="1">
      <c r="A34" s="35" t="s">
        <v>25</v>
      </c>
      <c r="B34" s="29"/>
      <c r="C34" s="30">
        <v>8478</v>
      </c>
      <c r="D34" s="30">
        <v>8100</v>
      </c>
      <c r="E34" s="30">
        <v>8200</v>
      </c>
      <c r="F34" s="31"/>
      <c r="G34" s="31"/>
      <c r="H34" s="147">
        <v>203.076</v>
      </c>
      <c r="I34" s="147">
        <v>195</v>
      </c>
      <c r="J34" s="147">
        <v>190</v>
      </c>
      <c r="K34" s="32"/>
    </row>
    <row r="35" spans="1:11" s="33" customFormat="1" ht="11.25" customHeight="1">
      <c r="A35" s="35" t="s">
        <v>26</v>
      </c>
      <c r="B35" s="29"/>
      <c r="C35" s="30">
        <v>21666</v>
      </c>
      <c r="D35" s="30">
        <v>22000</v>
      </c>
      <c r="E35" s="30">
        <v>21000</v>
      </c>
      <c r="F35" s="31"/>
      <c r="G35" s="31"/>
      <c r="H35" s="147">
        <v>1192.329</v>
      </c>
      <c r="I35" s="147">
        <v>1250</v>
      </c>
      <c r="J35" s="147">
        <v>1200</v>
      </c>
      <c r="K35" s="32"/>
    </row>
    <row r="36" spans="1:11" s="33" customFormat="1" ht="11.25" customHeight="1">
      <c r="A36" s="35" t="s">
        <v>27</v>
      </c>
      <c r="B36" s="29"/>
      <c r="C36" s="30">
        <v>200</v>
      </c>
      <c r="D36" s="30">
        <v>200</v>
      </c>
      <c r="E36" s="30">
        <v>170</v>
      </c>
      <c r="F36" s="31"/>
      <c r="G36" s="31"/>
      <c r="H36" s="147">
        <v>5.112</v>
      </c>
      <c r="I36" s="147">
        <v>5.112</v>
      </c>
      <c r="J36" s="147">
        <v>5</v>
      </c>
      <c r="K36" s="32"/>
    </row>
    <row r="37" spans="1:11" s="42" customFormat="1" ht="11.25" customHeight="1">
      <c r="A37" s="36" t="s">
        <v>28</v>
      </c>
      <c r="B37" s="37"/>
      <c r="C37" s="38">
        <v>33872</v>
      </c>
      <c r="D37" s="38">
        <v>33800</v>
      </c>
      <c r="E37" s="38">
        <v>32870</v>
      </c>
      <c r="F37" s="39">
        <v>97.24852071005917</v>
      </c>
      <c r="G37" s="40"/>
      <c r="H37" s="148">
        <v>1475.819</v>
      </c>
      <c r="I37" s="149">
        <v>1511.8120000000001</v>
      </c>
      <c r="J37" s="149">
        <v>1461</v>
      </c>
      <c r="K37" s="41">
        <v>96.63900008731244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796</v>
      </c>
      <c r="D39" s="38">
        <v>790</v>
      </c>
      <c r="E39" s="38">
        <v>780</v>
      </c>
      <c r="F39" s="39">
        <v>98.73417721518987</v>
      </c>
      <c r="G39" s="40"/>
      <c r="H39" s="148">
        <v>37.412</v>
      </c>
      <c r="I39" s="149">
        <v>37.1</v>
      </c>
      <c r="J39" s="149">
        <v>29.6</v>
      </c>
      <c r="K39" s="41">
        <v>79.78436657681941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869</v>
      </c>
      <c r="D41" s="30">
        <v>830</v>
      </c>
      <c r="E41" s="30">
        <v>885</v>
      </c>
      <c r="F41" s="31"/>
      <c r="G41" s="31"/>
      <c r="H41" s="147">
        <v>53.003</v>
      </c>
      <c r="I41" s="147">
        <v>41.789</v>
      </c>
      <c r="J41" s="147">
        <v>53.721</v>
      </c>
      <c r="K41" s="32"/>
    </row>
    <row r="42" spans="1:11" s="33" customFormat="1" ht="11.25" customHeight="1">
      <c r="A42" s="35" t="s">
        <v>31</v>
      </c>
      <c r="B42" s="29"/>
      <c r="C42" s="30">
        <v>7016</v>
      </c>
      <c r="D42" s="30">
        <v>7474</v>
      </c>
      <c r="E42" s="30">
        <v>6970</v>
      </c>
      <c r="F42" s="31"/>
      <c r="G42" s="31"/>
      <c r="H42" s="147">
        <v>189.285</v>
      </c>
      <c r="I42" s="147">
        <v>164.855</v>
      </c>
      <c r="J42" s="147">
        <v>166.021</v>
      </c>
      <c r="K42" s="32"/>
    </row>
    <row r="43" spans="1:11" s="33" customFormat="1" ht="11.25" customHeight="1">
      <c r="A43" s="35" t="s">
        <v>32</v>
      </c>
      <c r="B43" s="29"/>
      <c r="C43" s="30">
        <v>12040</v>
      </c>
      <c r="D43" s="30">
        <v>11573</v>
      </c>
      <c r="E43" s="30">
        <v>11500</v>
      </c>
      <c r="F43" s="31"/>
      <c r="G43" s="31"/>
      <c r="H43" s="147">
        <v>443.272</v>
      </c>
      <c r="I43" s="147">
        <v>369.569</v>
      </c>
      <c r="J43" s="147">
        <v>439</v>
      </c>
      <c r="K43" s="32"/>
    </row>
    <row r="44" spans="1:11" s="33" customFormat="1" ht="11.25" customHeight="1">
      <c r="A44" s="35" t="s">
        <v>33</v>
      </c>
      <c r="B44" s="29"/>
      <c r="C44" s="30">
        <v>37602</v>
      </c>
      <c r="D44" s="30">
        <v>37064</v>
      </c>
      <c r="E44" s="30">
        <v>41800</v>
      </c>
      <c r="F44" s="31"/>
      <c r="G44" s="31"/>
      <c r="H44" s="147">
        <v>1147.06</v>
      </c>
      <c r="I44" s="147">
        <v>479.648</v>
      </c>
      <c r="J44" s="147">
        <v>604.86</v>
      </c>
      <c r="K44" s="32"/>
    </row>
    <row r="45" spans="1:11" s="33" customFormat="1" ht="11.25" customHeight="1">
      <c r="A45" s="35" t="s">
        <v>34</v>
      </c>
      <c r="B45" s="29"/>
      <c r="C45" s="30">
        <v>843</v>
      </c>
      <c r="D45" s="30">
        <v>861</v>
      </c>
      <c r="E45" s="30">
        <v>700</v>
      </c>
      <c r="F45" s="31"/>
      <c r="G45" s="31"/>
      <c r="H45" s="147">
        <v>37.71</v>
      </c>
      <c r="I45" s="147">
        <v>34.44</v>
      </c>
      <c r="J45" s="147">
        <v>32.2</v>
      </c>
      <c r="K45" s="32"/>
    </row>
    <row r="46" spans="1:11" s="33" customFormat="1" ht="11.25" customHeight="1">
      <c r="A46" s="35" t="s">
        <v>35</v>
      </c>
      <c r="B46" s="29"/>
      <c r="C46" s="30">
        <v>553</v>
      </c>
      <c r="D46" s="30">
        <v>649</v>
      </c>
      <c r="E46" s="30">
        <v>650</v>
      </c>
      <c r="F46" s="31"/>
      <c r="G46" s="31"/>
      <c r="H46" s="147">
        <v>29.862</v>
      </c>
      <c r="I46" s="147">
        <v>35.046</v>
      </c>
      <c r="J46" s="147">
        <v>35.75</v>
      </c>
      <c r="K46" s="32"/>
    </row>
    <row r="47" spans="1:11" s="33" customFormat="1" ht="11.25" customHeight="1">
      <c r="A47" s="35" t="s">
        <v>36</v>
      </c>
      <c r="B47" s="29"/>
      <c r="C47" s="30">
        <v>1099</v>
      </c>
      <c r="D47" s="30">
        <v>1130</v>
      </c>
      <c r="E47" s="30">
        <v>1090</v>
      </c>
      <c r="F47" s="31"/>
      <c r="G47" s="31"/>
      <c r="H47" s="147">
        <v>20.717</v>
      </c>
      <c r="I47" s="147">
        <v>20.47</v>
      </c>
      <c r="J47" s="147">
        <v>26</v>
      </c>
      <c r="K47" s="32"/>
    </row>
    <row r="48" spans="1:11" s="33" customFormat="1" ht="11.25" customHeight="1">
      <c r="A48" s="35" t="s">
        <v>37</v>
      </c>
      <c r="B48" s="29"/>
      <c r="C48" s="30">
        <v>25380</v>
      </c>
      <c r="D48" s="30">
        <v>25057</v>
      </c>
      <c r="E48" s="30">
        <v>24500</v>
      </c>
      <c r="F48" s="31"/>
      <c r="G48" s="31"/>
      <c r="H48" s="147">
        <v>642.555</v>
      </c>
      <c r="I48" s="147">
        <v>584.812</v>
      </c>
      <c r="J48" s="147">
        <v>726</v>
      </c>
      <c r="K48" s="32"/>
    </row>
    <row r="49" spans="1:11" s="33" customFormat="1" ht="11.25" customHeight="1">
      <c r="A49" s="35" t="s">
        <v>38</v>
      </c>
      <c r="B49" s="29"/>
      <c r="C49" s="30">
        <v>16056</v>
      </c>
      <c r="D49" s="30">
        <v>16006</v>
      </c>
      <c r="E49" s="30">
        <v>15000</v>
      </c>
      <c r="F49" s="31"/>
      <c r="G49" s="31"/>
      <c r="H49" s="147">
        <v>440</v>
      </c>
      <c r="I49" s="147">
        <v>329.412</v>
      </c>
      <c r="J49" s="147">
        <v>425</v>
      </c>
      <c r="K49" s="32"/>
    </row>
    <row r="50" spans="1:11" s="42" customFormat="1" ht="11.25" customHeight="1">
      <c r="A50" s="43" t="s">
        <v>39</v>
      </c>
      <c r="B50" s="37"/>
      <c r="C50" s="38">
        <v>101458</v>
      </c>
      <c r="D50" s="38">
        <v>100644</v>
      </c>
      <c r="E50" s="38">
        <v>103095</v>
      </c>
      <c r="F50" s="39">
        <v>102.43531656134493</v>
      </c>
      <c r="G50" s="40"/>
      <c r="H50" s="148">
        <v>3003.464</v>
      </c>
      <c r="I50" s="149">
        <v>2060.0409999999997</v>
      </c>
      <c r="J50" s="149">
        <v>2508.5519999999997</v>
      </c>
      <c r="K50" s="41">
        <v>121.77194531565148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2092</v>
      </c>
      <c r="D52" s="38">
        <v>2092</v>
      </c>
      <c r="E52" s="38">
        <v>2092</v>
      </c>
      <c r="F52" s="39">
        <v>100</v>
      </c>
      <c r="G52" s="40"/>
      <c r="H52" s="148">
        <v>130.669</v>
      </c>
      <c r="I52" s="149">
        <v>130.669</v>
      </c>
      <c r="J52" s="149">
        <v>130.669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6228</v>
      </c>
      <c r="D54" s="30">
        <v>6300</v>
      </c>
      <c r="E54" s="30">
        <v>6500</v>
      </c>
      <c r="F54" s="31"/>
      <c r="G54" s="31"/>
      <c r="H54" s="147">
        <v>423.504</v>
      </c>
      <c r="I54" s="147">
        <v>441</v>
      </c>
      <c r="J54" s="147">
        <v>448.5</v>
      </c>
      <c r="K54" s="32"/>
    </row>
    <row r="55" spans="1:11" s="33" customFormat="1" ht="11.25" customHeight="1">
      <c r="A55" s="35" t="s">
        <v>42</v>
      </c>
      <c r="B55" s="29"/>
      <c r="C55" s="30">
        <v>1550</v>
      </c>
      <c r="D55" s="30">
        <v>1190</v>
      </c>
      <c r="E55" s="30">
        <v>1210</v>
      </c>
      <c r="F55" s="31"/>
      <c r="G55" s="31"/>
      <c r="H55" s="147">
        <v>82.925</v>
      </c>
      <c r="I55" s="147">
        <v>63.07</v>
      </c>
      <c r="J55" s="147">
        <v>65.34</v>
      </c>
      <c r="K55" s="32"/>
    </row>
    <row r="56" spans="1:11" s="33" customFormat="1" ht="11.25" customHeight="1">
      <c r="A56" s="35" t="s">
        <v>43</v>
      </c>
      <c r="B56" s="29"/>
      <c r="C56" s="30">
        <v>470</v>
      </c>
      <c r="D56" s="30">
        <v>447</v>
      </c>
      <c r="E56" s="30">
        <v>460</v>
      </c>
      <c r="F56" s="31"/>
      <c r="G56" s="31"/>
      <c r="H56" s="147">
        <v>24.889</v>
      </c>
      <c r="I56" s="147">
        <v>22.8</v>
      </c>
      <c r="J56" s="147">
        <v>24.1</v>
      </c>
      <c r="K56" s="32"/>
    </row>
    <row r="57" spans="1:11" s="33" customFormat="1" ht="11.25" customHeight="1">
      <c r="A57" s="35" t="s">
        <v>44</v>
      </c>
      <c r="B57" s="29"/>
      <c r="C57" s="30">
        <v>951</v>
      </c>
      <c r="D57" s="30">
        <v>1053</v>
      </c>
      <c r="E57" s="30">
        <v>1053</v>
      </c>
      <c r="F57" s="31"/>
      <c r="G57" s="31"/>
      <c r="H57" s="147">
        <v>31.81</v>
      </c>
      <c r="I57" s="147">
        <v>52.65</v>
      </c>
      <c r="J57" s="147">
        <v>52.65</v>
      </c>
      <c r="K57" s="32"/>
    </row>
    <row r="58" spans="1:11" s="33" customFormat="1" ht="11.25" customHeight="1">
      <c r="A58" s="35" t="s">
        <v>45</v>
      </c>
      <c r="B58" s="29"/>
      <c r="C58" s="30">
        <v>6072</v>
      </c>
      <c r="D58" s="30">
        <v>6085</v>
      </c>
      <c r="E58" s="30">
        <v>6091</v>
      </c>
      <c r="F58" s="31"/>
      <c r="G58" s="31"/>
      <c r="H58" s="147">
        <v>430.52</v>
      </c>
      <c r="I58" s="147">
        <v>600.872</v>
      </c>
      <c r="J58" s="147">
        <v>482.625</v>
      </c>
      <c r="K58" s="32"/>
    </row>
    <row r="59" spans="1:11" s="42" customFormat="1" ht="11.25" customHeight="1">
      <c r="A59" s="36" t="s">
        <v>46</v>
      </c>
      <c r="B59" s="37"/>
      <c r="C59" s="38">
        <v>15271</v>
      </c>
      <c r="D59" s="38">
        <v>15075</v>
      </c>
      <c r="E59" s="38">
        <v>15314</v>
      </c>
      <c r="F59" s="39">
        <v>101.58540630182421</v>
      </c>
      <c r="G59" s="40"/>
      <c r="H59" s="148">
        <v>993.6479999999999</v>
      </c>
      <c r="I59" s="149">
        <v>1180.3919999999998</v>
      </c>
      <c r="J59" s="149">
        <v>1073.2150000000001</v>
      </c>
      <c r="K59" s="41">
        <v>90.92021972361727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1155</v>
      </c>
      <c r="D61" s="30">
        <v>875</v>
      </c>
      <c r="E61" s="30">
        <v>1100</v>
      </c>
      <c r="F61" s="31"/>
      <c r="G61" s="31"/>
      <c r="H61" s="147">
        <v>74.78</v>
      </c>
      <c r="I61" s="147">
        <v>56.875</v>
      </c>
      <c r="J61" s="147">
        <v>72.6</v>
      </c>
      <c r="K61" s="32"/>
    </row>
    <row r="62" spans="1:11" s="33" customFormat="1" ht="11.25" customHeight="1">
      <c r="A62" s="35" t="s">
        <v>48</v>
      </c>
      <c r="B62" s="29"/>
      <c r="C62" s="30">
        <v>291</v>
      </c>
      <c r="D62" s="30">
        <v>291</v>
      </c>
      <c r="E62" s="30">
        <v>339</v>
      </c>
      <c r="F62" s="31"/>
      <c r="G62" s="31"/>
      <c r="H62" s="147">
        <v>5.769</v>
      </c>
      <c r="I62" s="147">
        <v>5.56</v>
      </c>
      <c r="J62" s="147">
        <v>6.645</v>
      </c>
      <c r="K62" s="32"/>
    </row>
    <row r="63" spans="1:11" s="33" customFormat="1" ht="11.25" customHeight="1">
      <c r="A63" s="35" t="s">
        <v>49</v>
      </c>
      <c r="B63" s="29"/>
      <c r="C63" s="30">
        <v>249</v>
      </c>
      <c r="D63" s="30">
        <v>294</v>
      </c>
      <c r="E63" s="30">
        <v>294</v>
      </c>
      <c r="F63" s="31"/>
      <c r="G63" s="31"/>
      <c r="H63" s="147">
        <v>3.081</v>
      </c>
      <c r="I63" s="147">
        <v>1.422</v>
      </c>
      <c r="J63" s="147">
        <v>3.46</v>
      </c>
      <c r="K63" s="32"/>
    </row>
    <row r="64" spans="1:11" s="42" customFormat="1" ht="11.25" customHeight="1">
      <c r="A64" s="36" t="s">
        <v>50</v>
      </c>
      <c r="B64" s="37"/>
      <c r="C64" s="38">
        <v>1695</v>
      </c>
      <c r="D64" s="38">
        <v>1460</v>
      </c>
      <c r="E64" s="38">
        <v>1733</v>
      </c>
      <c r="F64" s="39">
        <v>118.6986301369863</v>
      </c>
      <c r="G64" s="40"/>
      <c r="H64" s="148">
        <v>83.63000000000001</v>
      </c>
      <c r="I64" s="149">
        <v>63.857</v>
      </c>
      <c r="J64" s="149">
        <v>82.70499999999998</v>
      </c>
      <c r="K64" s="41">
        <v>129.51594970011115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418</v>
      </c>
      <c r="D66" s="38">
        <v>455</v>
      </c>
      <c r="E66" s="38">
        <v>458</v>
      </c>
      <c r="F66" s="39">
        <v>100.65934065934066</v>
      </c>
      <c r="G66" s="40"/>
      <c r="H66" s="148">
        <v>21.109</v>
      </c>
      <c r="I66" s="149">
        <v>19.11</v>
      </c>
      <c r="J66" s="149">
        <v>31.373</v>
      </c>
      <c r="K66" s="41">
        <v>164.17059131344848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2324</v>
      </c>
      <c r="D68" s="30">
        <v>2300</v>
      </c>
      <c r="E68" s="30">
        <v>2300</v>
      </c>
      <c r="F68" s="31"/>
      <c r="G68" s="31"/>
      <c r="H68" s="147">
        <v>92.736</v>
      </c>
      <c r="I68" s="147">
        <v>118</v>
      </c>
      <c r="J68" s="147">
        <v>110</v>
      </c>
      <c r="K68" s="32"/>
    </row>
    <row r="69" spans="1:11" s="33" customFormat="1" ht="11.25" customHeight="1">
      <c r="A69" s="35" t="s">
        <v>53</v>
      </c>
      <c r="B69" s="29"/>
      <c r="C69" s="30">
        <v>348</v>
      </c>
      <c r="D69" s="30">
        <v>350</v>
      </c>
      <c r="E69" s="30">
        <v>300</v>
      </c>
      <c r="F69" s="31"/>
      <c r="G69" s="31"/>
      <c r="H69" s="147">
        <v>12.512</v>
      </c>
      <c r="I69" s="147">
        <v>15</v>
      </c>
      <c r="J69" s="147">
        <v>15</v>
      </c>
      <c r="K69" s="32"/>
    </row>
    <row r="70" spans="1:11" s="42" customFormat="1" ht="11.25" customHeight="1">
      <c r="A70" s="36" t="s">
        <v>54</v>
      </c>
      <c r="B70" s="37"/>
      <c r="C70" s="38">
        <v>2672</v>
      </c>
      <c r="D70" s="38">
        <v>2650</v>
      </c>
      <c r="E70" s="38">
        <v>2600</v>
      </c>
      <c r="F70" s="39">
        <v>98.11320754716981</v>
      </c>
      <c r="G70" s="40"/>
      <c r="H70" s="148">
        <v>105.248</v>
      </c>
      <c r="I70" s="149">
        <v>133</v>
      </c>
      <c r="J70" s="149">
        <v>125</v>
      </c>
      <c r="K70" s="41">
        <v>93.98496240601504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103</v>
      </c>
      <c r="D72" s="30">
        <v>117</v>
      </c>
      <c r="E72" s="30">
        <v>119</v>
      </c>
      <c r="F72" s="31"/>
      <c r="G72" s="31"/>
      <c r="H72" s="147">
        <v>5.823</v>
      </c>
      <c r="I72" s="147">
        <v>6.316</v>
      </c>
      <c r="J72" s="147">
        <v>6.396</v>
      </c>
      <c r="K72" s="32"/>
    </row>
    <row r="73" spans="1:11" s="33" customFormat="1" ht="11.25" customHeight="1">
      <c r="A73" s="35" t="s">
        <v>56</v>
      </c>
      <c r="B73" s="29"/>
      <c r="C73" s="30">
        <v>1837</v>
      </c>
      <c r="D73" s="30">
        <v>1837</v>
      </c>
      <c r="E73" s="30">
        <v>1720</v>
      </c>
      <c r="F73" s="31"/>
      <c r="G73" s="31"/>
      <c r="H73" s="147">
        <v>70.48</v>
      </c>
      <c r="I73" s="147">
        <v>62.864</v>
      </c>
      <c r="J73" s="147">
        <v>70.48</v>
      </c>
      <c r="K73" s="32"/>
    </row>
    <row r="74" spans="1:11" s="33" customFormat="1" ht="11.25" customHeight="1">
      <c r="A74" s="35" t="s">
        <v>57</v>
      </c>
      <c r="B74" s="29"/>
      <c r="C74" s="30">
        <v>1101</v>
      </c>
      <c r="D74" s="30">
        <v>991</v>
      </c>
      <c r="E74" s="30">
        <v>1000</v>
      </c>
      <c r="F74" s="31"/>
      <c r="G74" s="31"/>
      <c r="H74" s="147">
        <v>70.755</v>
      </c>
      <c r="I74" s="147">
        <v>58.86</v>
      </c>
      <c r="J74" s="147">
        <v>60</v>
      </c>
      <c r="K74" s="32"/>
    </row>
    <row r="75" spans="1:11" s="33" customFormat="1" ht="11.25" customHeight="1">
      <c r="A75" s="35" t="s">
        <v>58</v>
      </c>
      <c r="B75" s="29"/>
      <c r="C75" s="30">
        <v>2553</v>
      </c>
      <c r="D75" s="30">
        <v>2338</v>
      </c>
      <c r="E75" s="30">
        <v>2348</v>
      </c>
      <c r="F75" s="31"/>
      <c r="G75" s="31"/>
      <c r="H75" s="147">
        <v>129.336</v>
      </c>
      <c r="I75" s="147">
        <v>113.065</v>
      </c>
      <c r="J75" s="147">
        <v>113.065</v>
      </c>
      <c r="K75" s="32"/>
    </row>
    <row r="76" spans="1:11" s="33" customFormat="1" ht="11.25" customHeight="1">
      <c r="A76" s="35" t="s">
        <v>59</v>
      </c>
      <c r="B76" s="29"/>
      <c r="C76" s="30">
        <v>179</v>
      </c>
      <c r="D76" s="30">
        <v>65</v>
      </c>
      <c r="E76" s="30">
        <v>60</v>
      </c>
      <c r="F76" s="31"/>
      <c r="G76" s="31"/>
      <c r="H76" s="147">
        <v>1.769</v>
      </c>
      <c r="I76" s="147">
        <v>0.86</v>
      </c>
      <c r="J76" s="147">
        <v>0.86</v>
      </c>
      <c r="K76" s="32"/>
    </row>
    <row r="77" spans="1:11" s="33" customFormat="1" ht="11.25" customHeight="1">
      <c r="A77" s="35" t="s">
        <v>60</v>
      </c>
      <c r="B77" s="29"/>
      <c r="C77" s="30">
        <v>640</v>
      </c>
      <c r="D77" s="30">
        <v>738</v>
      </c>
      <c r="E77" s="30">
        <v>790</v>
      </c>
      <c r="F77" s="31"/>
      <c r="G77" s="31"/>
      <c r="H77" s="147">
        <v>31.1</v>
      </c>
      <c r="I77" s="147">
        <v>14.76</v>
      </c>
      <c r="J77" s="147">
        <v>38.672</v>
      </c>
      <c r="K77" s="32"/>
    </row>
    <row r="78" spans="1:11" s="33" customFormat="1" ht="11.25" customHeight="1">
      <c r="A78" s="35" t="s">
        <v>61</v>
      </c>
      <c r="B78" s="29"/>
      <c r="C78" s="30">
        <v>340</v>
      </c>
      <c r="D78" s="30">
        <v>265</v>
      </c>
      <c r="E78" s="30">
        <v>270</v>
      </c>
      <c r="F78" s="31"/>
      <c r="G78" s="31"/>
      <c r="H78" s="147">
        <v>9.22</v>
      </c>
      <c r="I78" s="147">
        <v>7.95</v>
      </c>
      <c r="J78" s="147">
        <v>8.1</v>
      </c>
      <c r="K78" s="32"/>
    </row>
    <row r="79" spans="1:11" s="33" customFormat="1" ht="11.25" customHeight="1">
      <c r="A79" s="35" t="s">
        <v>62</v>
      </c>
      <c r="B79" s="29"/>
      <c r="C79" s="30">
        <v>2792</v>
      </c>
      <c r="D79" s="30">
        <v>2200</v>
      </c>
      <c r="E79" s="30">
        <v>2200</v>
      </c>
      <c r="F79" s="31"/>
      <c r="G79" s="31"/>
      <c r="H79" s="147">
        <v>130.38</v>
      </c>
      <c r="I79" s="147">
        <v>176</v>
      </c>
      <c r="J79" s="147">
        <v>93.5</v>
      </c>
      <c r="K79" s="32"/>
    </row>
    <row r="80" spans="1:11" s="42" customFormat="1" ht="11.25" customHeight="1">
      <c r="A80" s="43" t="s">
        <v>63</v>
      </c>
      <c r="B80" s="37"/>
      <c r="C80" s="38">
        <v>9545</v>
      </c>
      <c r="D80" s="38">
        <v>8551</v>
      </c>
      <c r="E80" s="38">
        <v>8507</v>
      </c>
      <c r="F80" s="39">
        <v>99.48544029938019</v>
      </c>
      <c r="G80" s="40"/>
      <c r="H80" s="148">
        <v>448.86300000000006</v>
      </c>
      <c r="I80" s="149">
        <v>440.675</v>
      </c>
      <c r="J80" s="149">
        <v>391.07300000000004</v>
      </c>
      <c r="K80" s="41">
        <v>88.74408577750043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72</v>
      </c>
      <c r="D82" s="30">
        <v>72</v>
      </c>
      <c r="E82" s="30">
        <v>72</v>
      </c>
      <c r="F82" s="31"/>
      <c r="G82" s="31"/>
      <c r="H82" s="147">
        <v>2.305</v>
      </c>
      <c r="I82" s="147">
        <v>2.287</v>
      </c>
      <c r="J82" s="147">
        <v>2.285</v>
      </c>
      <c r="K82" s="32"/>
    </row>
    <row r="83" spans="1:11" s="33" customFormat="1" ht="11.25" customHeight="1">
      <c r="A83" s="35" t="s">
        <v>65</v>
      </c>
      <c r="B83" s="29"/>
      <c r="C83" s="30">
        <v>24</v>
      </c>
      <c r="D83" s="30">
        <v>24</v>
      </c>
      <c r="E83" s="30">
        <v>23</v>
      </c>
      <c r="F83" s="31"/>
      <c r="G83" s="31"/>
      <c r="H83" s="147">
        <v>0.826</v>
      </c>
      <c r="I83" s="147">
        <v>0.83</v>
      </c>
      <c r="J83" s="147">
        <v>0.783</v>
      </c>
      <c r="K83" s="32"/>
    </row>
    <row r="84" spans="1:11" s="42" customFormat="1" ht="11.25" customHeight="1">
      <c r="A84" s="36" t="s">
        <v>66</v>
      </c>
      <c r="B84" s="37"/>
      <c r="C84" s="38">
        <v>96</v>
      </c>
      <c r="D84" s="38">
        <v>96</v>
      </c>
      <c r="E84" s="38">
        <v>95</v>
      </c>
      <c r="F84" s="39">
        <v>98.95833333333333</v>
      </c>
      <c r="G84" s="40"/>
      <c r="H84" s="148">
        <v>3.1310000000000002</v>
      </c>
      <c r="I84" s="149">
        <v>3.117</v>
      </c>
      <c r="J84" s="149">
        <v>3.068</v>
      </c>
      <c r="K84" s="41">
        <v>98.42797561758101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260337</v>
      </c>
      <c r="D87" s="53">
        <v>257798</v>
      </c>
      <c r="E87" s="53">
        <v>259987</v>
      </c>
      <c r="F87" s="54">
        <f>IF(D87&gt;0,100*E87/D87,0)</f>
        <v>100.84911442292027</v>
      </c>
      <c r="G87" s="40"/>
      <c r="H87" s="152">
        <v>9900.826999999997</v>
      </c>
      <c r="I87" s="153">
        <v>9431.155999999999</v>
      </c>
      <c r="J87" s="153">
        <v>9720.071999999998</v>
      </c>
      <c r="K87" s="54">
        <f>IF(I87&gt;0,100*J87/I87,0)</f>
        <v>103.06342085742193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2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307</v>
      </c>
      <c r="D7" s="21" t="s">
        <v>6</v>
      </c>
      <c r="E7" s="21">
        <v>2</v>
      </c>
      <c r="F7" s="22" t="str">
        <f>CONCATENATE(D6,"=100")</f>
        <v>2019=100</v>
      </c>
      <c r="G7" s="23"/>
      <c r="H7" s="20" t="s">
        <v>307</v>
      </c>
      <c r="I7" s="21" t="s">
        <v>6</v>
      </c>
      <c r="J7" s="21">
        <v>5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457</v>
      </c>
      <c r="D9" s="30">
        <v>691</v>
      </c>
      <c r="E9" s="30">
        <v>691</v>
      </c>
      <c r="F9" s="31"/>
      <c r="G9" s="31"/>
      <c r="H9" s="147">
        <v>9.369</v>
      </c>
      <c r="I9" s="147">
        <v>10.395</v>
      </c>
      <c r="J9" s="147">
        <v>10.395</v>
      </c>
      <c r="K9" s="32"/>
    </row>
    <row r="10" spans="1:11" s="33" customFormat="1" ht="11.25" customHeight="1">
      <c r="A10" s="35" t="s">
        <v>8</v>
      </c>
      <c r="B10" s="29"/>
      <c r="C10" s="30">
        <v>178</v>
      </c>
      <c r="D10" s="30">
        <v>230</v>
      </c>
      <c r="E10" s="30">
        <v>230</v>
      </c>
      <c r="F10" s="31"/>
      <c r="G10" s="31"/>
      <c r="H10" s="147"/>
      <c r="I10" s="147">
        <v>3.45</v>
      </c>
      <c r="J10" s="147">
        <v>3.45</v>
      </c>
      <c r="K10" s="32"/>
    </row>
    <row r="11" spans="1:11" s="33" customFormat="1" ht="11.25" customHeight="1">
      <c r="A11" s="28" t="s">
        <v>9</v>
      </c>
      <c r="B11" s="29"/>
      <c r="C11" s="30">
        <v>28</v>
      </c>
      <c r="D11" s="30"/>
      <c r="E11" s="30"/>
      <c r="F11" s="31"/>
      <c r="G11" s="31"/>
      <c r="H11" s="147">
        <v>0.7</v>
      </c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>
        <v>28</v>
      </c>
      <c r="D12" s="30">
        <v>30</v>
      </c>
      <c r="E12" s="30">
        <v>30</v>
      </c>
      <c r="F12" s="31"/>
      <c r="G12" s="31"/>
      <c r="H12" s="147">
        <v>0.7</v>
      </c>
      <c r="I12" s="147">
        <v>0.45</v>
      </c>
      <c r="J12" s="147">
        <v>0.45</v>
      </c>
      <c r="K12" s="32"/>
    </row>
    <row r="13" spans="1:11" s="42" customFormat="1" ht="11.25" customHeight="1">
      <c r="A13" s="36" t="s">
        <v>11</v>
      </c>
      <c r="B13" s="37"/>
      <c r="C13" s="38">
        <v>691</v>
      </c>
      <c r="D13" s="38">
        <v>951</v>
      </c>
      <c r="E13" s="38">
        <v>951</v>
      </c>
      <c r="F13" s="39">
        <v>100</v>
      </c>
      <c r="G13" s="40"/>
      <c r="H13" s="148">
        <v>10.768999999999998</v>
      </c>
      <c r="I13" s="149">
        <v>14.294999999999998</v>
      </c>
      <c r="J13" s="149">
        <v>14.294999999999998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264</v>
      </c>
      <c r="D17" s="38">
        <v>125</v>
      </c>
      <c r="E17" s="38">
        <v>125</v>
      </c>
      <c r="F17" s="39">
        <v>100</v>
      </c>
      <c r="G17" s="40"/>
      <c r="H17" s="148">
        <v>3.248</v>
      </c>
      <c r="I17" s="149">
        <v>1.538</v>
      </c>
      <c r="J17" s="149">
        <v>1.538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1074</v>
      </c>
      <c r="D19" s="30">
        <v>1102</v>
      </c>
      <c r="E19" s="30">
        <v>1102</v>
      </c>
      <c r="F19" s="31"/>
      <c r="G19" s="31"/>
      <c r="H19" s="147">
        <v>23.56</v>
      </c>
      <c r="I19" s="147">
        <v>26.448</v>
      </c>
      <c r="J19" s="147">
        <v>27</v>
      </c>
      <c r="K19" s="32"/>
    </row>
    <row r="20" spans="1:11" s="33" customFormat="1" ht="11.25" customHeight="1">
      <c r="A20" s="35" t="s">
        <v>15</v>
      </c>
      <c r="B20" s="29"/>
      <c r="C20" s="30">
        <v>40</v>
      </c>
      <c r="D20" s="30">
        <v>40</v>
      </c>
      <c r="E20" s="30"/>
      <c r="F20" s="31"/>
      <c r="G20" s="31"/>
      <c r="H20" s="147">
        <v>1.04</v>
      </c>
      <c r="I20" s="147">
        <v>1.08</v>
      </c>
      <c r="J20" s="147">
        <v>1.04</v>
      </c>
      <c r="K20" s="32"/>
    </row>
    <row r="21" spans="1:11" s="33" customFormat="1" ht="11.25" customHeight="1">
      <c r="A21" s="35" t="s">
        <v>16</v>
      </c>
      <c r="B21" s="29"/>
      <c r="C21" s="30">
        <v>25</v>
      </c>
      <c r="D21" s="30">
        <v>25</v>
      </c>
      <c r="E21" s="30"/>
      <c r="F21" s="31"/>
      <c r="G21" s="31"/>
      <c r="H21" s="147">
        <v>0.653</v>
      </c>
      <c r="I21" s="147">
        <v>0.663</v>
      </c>
      <c r="J21" s="147">
        <v>0.66</v>
      </c>
      <c r="K21" s="32"/>
    </row>
    <row r="22" spans="1:11" s="42" customFormat="1" ht="11.25" customHeight="1">
      <c r="A22" s="36" t="s">
        <v>17</v>
      </c>
      <c r="B22" s="37"/>
      <c r="C22" s="38">
        <v>1139</v>
      </c>
      <c r="D22" s="38">
        <v>1167</v>
      </c>
      <c r="E22" s="38">
        <v>1102</v>
      </c>
      <c r="F22" s="39">
        <v>94.43016281062553</v>
      </c>
      <c r="G22" s="40"/>
      <c r="H22" s="148">
        <v>25.252999999999997</v>
      </c>
      <c r="I22" s="149">
        <v>28.191</v>
      </c>
      <c r="J22" s="149">
        <v>28.7</v>
      </c>
      <c r="K22" s="41">
        <v>101.80554077542479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5659</v>
      </c>
      <c r="D24" s="38">
        <v>6343</v>
      </c>
      <c r="E24" s="38">
        <v>6645</v>
      </c>
      <c r="F24" s="39">
        <v>104.76115402806244</v>
      </c>
      <c r="G24" s="40"/>
      <c r="H24" s="148">
        <v>99.209</v>
      </c>
      <c r="I24" s="149">
        <v>111.309</v>
      </c>
      <c r="J24" s="149">
        <v>114.569</v>
      </c>
      <c r="K24" s="41">
        <v>102.9287838359881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253</v>
      </c>
      <c r="D26" s="38">
        <v>300</v>
      </c>
      <c r="E26" s="38">
        <v>300</v>
      </c>
      <c r="F26" s="39">
        <v>100</v>
      </c>
      <c r="G26" s="40"/>
      <c r="H26" s="148">
        <v>4.541</v>
      </c>
      <c r="I26" s="149">
        <v>4.5</v>
      </c>
      <c r="J26" s="149">
        <v>4.5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2371</v>
      </c>
      <c r="D28" s="30">
        <v>2573</v>
      </c>
      <c r="E28" s="30">
        <v>2500</v>
      </c>
      <c r="F28" s="31"/>
      <c r="G28" s="31"/>
      <c r="H28" s="147">
        <v>49.119</v>
      </c>
      <c r="I28" s="147">
        <v>36.385</v>
      </c>
      <c r="J28" s="147">
        <v>33.09</v>
      </c>
      <c r="K28" s="32"/>
    </row>
    <row r="29" spans="1:11" s="33" customFormat="1" ht="11.25" customHeight="1">
      <c r="A29" s="35" t="s">
        <v>21</v>
      </c>
      <c r="B29" s="29"/>
      <c r="C29" s="30">
        <v>490</v>
      </c>
      <c r="D29" s="30">
        <v>654</v>
      </c>
      <c r="E29" s="30">
        <v>654</v>
      </c>
      <c r="F29" s="31"/>
      <c r="G29" s="31"/>
      <c r="H29" s="147">
        <v>3.792</v>
      </c>
      <c r="I29" s="147">
        <v>8.259</v>
      </c>
      <c r="J29" s="147">
        <v>10.111</v>
      </c>
      <c r="K29" s="32"/>
    </row>
    <row r="30" spans="1:11" s="33" customFormat="1" ht="11.25" customHeight="1">
      <c r="A30" s="35" t="s">
        <v>22</v>
      </c>
      <c r="B30" s="29"/>
      <c r="C30" s="30">
        <v>306</v>
      </c>
      <c r="D30" s="30">
        <v>355</v>
      </c>
      <c r="E30" s="30">
        <v>350</v>
      </c>
      <c r="F30" s="31"/>
      <c r="G30" s="31"/>
      <c r="H30" s="147">
        <v>4.497</v>
      </c>
      <c r="I30" s="147">
        <v>10.18</v>
      </c>
      <c r="J30" s="147">
        <v>10</v>
      </c>
      <c r="K30" s="32"/>
    </row>
    <row r="31" spans="1:11" s="42" customFormat="1" ht="11.25" customHeight="1">
      <c r="A31" s="43" t="s">
        <v>23</v>
      </c>
      <c r="B31" s="37"/>
      <c r="C31" s="38">
        <v>3167</v>
      </c>
      <c r="D31" s="38">
        <v>3582</v>
      </c>
      <c r="E31" s="38">
        <v>3504</v>
      </c>
      <c r="F31" s="39">
        <v>97.82244556113903</v>
      </c>
      <c r="G31" s="40"/>
      <c r="H31" s="148">
        <v>57.408</v>
      </c>
      <c r="I31" s="149">
        <v>54.824</v>
      </c>
      <c r="J31" s="149">
        <v>53.20100000000001</v>
      </c>
      <c r="K31" s="41">
        <v>97.03961768568512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>
        <v>674</v>
      </c>
      <c r="E33" s="30">
        <v>500</v>
      </c>
      <c r="F33" s="31"/>
      <c r="G33" s="31"/>
      <c r="H33" s="147"/>
      <c r="I33" s="147">
        <v>7.9</v>
      </c>
      <c r="J33" s="147">
        <v>5.7</v>
      </c>
      <c r="K33" s="32"/>
    </row>
    <row r="34" spans="1:11" s="33" customFormat="1" ht="11.25" customHeight="1">
      <c r="A34" s="35" t="s">
        <v>25</v>
      </c>
      <c r="B34" s="29"/>
      <c r="C34" s="30">
        <v>63</v>
      </c>
      <c r="D34" s="30">
        <v>160</v>
      </c>
      <c r="E34" s="30">
        <v>170</v>
      </c>
      <c r="F34" s="31"/>
      <c r="G34" s="31"/>
      <c r="H34" s="147">
        <v>1.4</v>
      </c>
      <c r="I34" s="147">
        <v>3.4</v>
      </c>
      <c r="J34" s="147">
        <v>2.5</v>
      </c>
      <c r="K34" s="32"/>
    </row>
    <row r="35" spans="1:11" s="33" customFormat="1" ht="11.25" customHeight="1">
      <c r="A35" s="35" t="s">
        <v>26</v>
      </c>
      <c r="B35" s="29"/>
      <c r="C35" s="30">
        <v>27</v>
      </c>
      <c r="D35" s="30">
        <v>60</v>
      </c>
      <c r="E35" s="30">
        <v>1000</v>
      </c>
      <c r="F35" s="31"/>
      <c r="G35" s="31"/>
      <c r="H35" s="147">
        <v>0.405</v>
      </c>
      <c r="I35" s="147">
        <v>1</v>
      </c>
      <c r="J35" s="147">
        <v>21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>
        <v>6</v>
      </c>
      <c r="F36" s="31"/>
      <c r="G36" s="31"/>
      <c r="H36" s="147"/>
      <c r="I36" s="147"/>
      <c r="J36" s="147">
        <v>0.03</v>
      </c>
      <c r="K36" s="32"/>
    </row>
    <row r="37" spans="1:11" s="42" customFormat="1" ht="11.25" customHeight="1">
      <c r="A37" s="36" t="s">
        <v>28</v>
      </c>
      <c r="B37" s="37"/>
      <c r="C37" s="38">
        <v>90</v>
      </c>
      <c r="D37" s="38">
        <v>894</v>
      </c>
      <c r="E37" s="38">
        <v>1676</v>
      </c>
      <c r="F37" s="39">
        <v>187.47203579418345</v>
      </c>
      <c r="G37" s="40"/>
      <c r="H37" s="148">
        <v>1.805</v>
      </c>
      <c r="I37" s="149">
        <v>12.3</v>
      </c>
      <c r="J37" s="149">
        <v>29.23</v>
      </c>
      <c r="K37" s="41">
        <v>237.6422764227642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226</v>
      </c>
      <c r="D39" s="38">
        <v>220</v>
      </c>
      <c r="E39" s="38">
        <v>180</v>
      </c>
      <c r="F39" s="39">
        <v>81.81818181818181</v>
      </c>
      <c r="G39" s="40"/>
      <c r="H39" s="148">
        <v>2.147</v>
      </c>
      <c r="I39" s="149">
        <v>2</v>
      </c>
      <c r="J39" s="149">
        <v>1.5</v>
      </c>
      <c r="K39" s="41">
        <v>75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5344</v>
      </c>
      <c r="D41" s="30">
        <v>5844</v>
      </c>
      <c r="E41" s="30">
        <v>5410</v>
      </c>
      <c r="F41" s="31"/>
      <c r="G41" s="31"/>
      <c r="H41" s="147">
        <v>59.205</v>
      </c>
      <c r="I41" s="147">
        <v>7.198</v>
      </c>
      <c r="J41" s="147">
        <v>63.85</v>
      </c>
      <c r="K41" s="32"/>
    </row>
    <row r="42" spans="1:11" s="33" customFormat="1" ht="11.25" customHeight="1">
      <c r="A42" s="35" t="s">
        <v>31</v>
      </c>
      <c r="B42" s="29"/>
      <c r="C42" s="30">
        <v>13718</v>
      </c>
      <c r="D42" s="30">
        <v>15037</v>
      </c>
      <c r="E42" s="30">
        <v>12196</v>
      </c>
      <c r="F42" s="31"/>
      <c r="G42" s="31"/>
      <c r="H42" s="147">
        <v>235.214</v>
      </c>
      <c r="I42" s="147">
        <v>181.992</v>
      </c>
      <c r="J42" s="147">
        <v>154.011</v>
      </c>
      <c r="K42" s="32"/>
    </row>
    <row r="43" spans="1:11" s="33" customFormat="1" ht="11.25" customHeight="1">
      <c r="A43" s="35" t="s">
        <v>32</v>
      </c>
      <c r="B43" s="29"/>
      <c r="C43" s="30">
        <v>12880</v>
      </c>
      <c r="D43" s="30">
        <v>10393</v>
      </c>
      <c r="E43" s="30">
        <v>10200</v>
      </c>
      <c r="F43" s="31"/>
      <c r="G43" s="31"/>
      <c r="H43" s="147">
        <v>128.32</v>
      </c>
      <c r="I43" s="147">
        <v>83.622</v>
      </c>
      <c r="J43" s="147">
        <v>114</v>
      </c>
      <c r="K43" s="32"/>
    </row>
    <row r="44" spans="1:11" s="33" customFormat="1" ht="11.25" customHeight="1">
      <c r="A44" s="35" t="s">
        <v>33</v>
      </c>
      <c r="B44" s="29"/>
      <c r="C44" s="30">
        <v>23804</v>
      </c>
      <c r="D44" s="30">
        <v>26400</v>
      </c>
      <c r="E44" s="30">
        <v>24200</v>
      </c>
      <c r="F44" s="31"/>
      <c r="G44" s="31"/>
      <c r="H44" s="147">
        <v>428.472</v>
      </c>
      <c r="I44" s="147">
        <v>151.733</v>
      </c>
      <c r="J44" s="147">
        <v>138.12</v>
      </c>
      <c r="K44" s="32"/>
    </row>
    <row r="45" spans="1:11" s="33" customFormat="1" ht="11.25" customHeight="1">
      <c r="A45" s="35" t="s">
        <v>34</v>
      </c>
      <c r="B45" s="29"/>
      <c r="C45" s="30">
        <v>6704</v>
      </c>
      <c r="D45" s="30">
        <v>7699</v>
      </c>
      <c r="E45" s="30">
        <v>7600</v>
      </c>
      <c r="F45" s="31"/>
      <c r="G45" s="31"/>
      <c r="H45" s="147">
        <v>60.78</v>
      </c>
      <c r="I45" s="147">
        <v>23.942</v>
      </c>
      <c r="J45" s="147">
        <v>76.5</v>
      </c>
      <c r="K45" s="32"/>
    </row>
    <row r="46" spans="1:11" s="33" customFormat="1" ht="11.25" customHeight="1">
      <c r="A46" s="35" t="s">
        <v>35</v>
      </c>
      <c r="B46" s="29"/>
      <c r="C46" s="30">
        <v>2471</v>
      </c>
      <c r="D46" s="30">
        <v>3038</v>
      </c>
      <c r="E46" s="30">
        <v>3038</v>
      </c>
      <c r="F46" s="31"/>
      <c r="G46" s="31"/>
      <c r="H46" s="147">
        <v>35.842</v>
      </c>
      <c r="I46" s="147">
        <v>26.878</v>
      </c>
      <c r="J46" s="147">
        <v>42.532</v>
      </c>
      <c r="K46" s="32"/>
    </row>
    <row r="47" spans="1:11" s="33" customFormat="1" ht="11.25" customHeight="1">
      <c r="A47" s="35" t="s">
        <v>36</v>
      </c>
      <c r="B47" s="29"/>
      <c r="C47" s="30">
        <v>3921</v>
      </c>
      <c r="D47" s="30">
        <v>319</v>
      </c>
      <c r="E47" s="30">
        <v>2625</v>
      </c>
      <c r="F47" s="31"/>
      <c r="G47" s="31"/>
      <c r="H47" s="147">
        <v>60.578</v>
      </c>
      <c r="I47" s="147">
        <v>3.938</v>
      </c>
      <c r="J47" s="147">
        <v>40.625</v>
      </c>
      <c r="K47" s="32"/>
    </row>
    <row r="48" spans="1:11" s="33" customFormat="1" ht="11.25" customHeight="1">
      <c r="A48" s="35" t="s">
        <v>37</v>
      </c>
      <c r="B48" s="29"/>
      <c r="C48" s="30">
        <v>13577</v>
      </c>
      <c r="D48" s="30">
        <v>17803</v>
      </c>
      <c r="E48" s="30">
        <v>16000</v>
      </c>
      <c r="F48" s="31"/>
      <c r="G48" s="31"/>
      <c r="H48" s="147">
        <v>190.078</v>
      </c>
      <c r="I48" s="147">
        <v>178.03</v>
      </c>
      <c r="J48" s="147">
        <v>304</v>
      </c>
      <c r="K48" s="32"/>
    </row>
    <row r="49" spans="1:11" s="33" customFormat="1" ht="11.25" customHeight="1">
      <c r="A49" s="35" t="s">
        <v>38</v>
      </c>
      <c r="B49" s="29"/>
      <c r="C49" s="30">
        <v>14419</v>
      </c>
      <c r="D49" s="30">
        <v>12950</v>
      </c>
      <c r="E49" s="30">
        <v>12900</v>
      </c>
      <c r="F49" s="31"/>
      <c r="G49" s="31"/>
      <c r="H49" s="147">
        <v>240.28</v>
      </c>
      <c r="I49" s="147">
        <v>55.108</v>
      </c>
      <c r="J49" s="147">
        <v>200.5</v>
      </c>
      <c r="K49" s="32"/>
    </row>
    <row r="50" spans="1:11" s="42" customFormat="1" ht="11.25" customHeight="1">
      <c r="A50" s="43" t="s">
        <v>39</v>
      </c>
      <c r="B50" s="37"/>
      <c r="C50" s="38">
        <v>96838</v>
      </c>
      <c r="D50" s="38">
        <v>99483</v>
      </c>
      <c r="E50" s="38">
        <v>94169</v>
      </c>
      <c r="F50" s="39">
        <v>94.65838384447594</v>
      </c>
      <c r="G50" s="40"/>
      <c r="H50" s="148">
        <v>1438.769</v>
      </c>
      <c r="I50" s="149">
        <v>712.4409999999999</v>
      </c>
      <c r="J50" s="149">
        <v>1134.138</v>
      </c>
      <c r="K50" s="41">
        <v>159.19044524388687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284</v>
      </c>
      <c r="D54" s="30">
        <v>615</v>
      </c>
      <c r="E54" s="30">
        <v>570</v>
      </c>
      <c r="F54" s="31"/>
      <c r="G54" s="31"/>
      <c r="H54" s="147">
        <v>1.532</v>
      </c>
      <c r="I54" s="147">
        <v>1.215</v>
      </c>
      <c r="J54" s="147">
        <v>2.125</v>
      </c>
      <c r="K54" s="32"/>
    </row>
    <row r="55" spans="1:11" s="33" customFormat="1" ht="11.25" customHeight="1">
      <c r="A55" s="35" t="s">
        <v>42</v>
      </c>
      <c r="B55" s="29"/>
      <c r="C55" s="30">
        <v>5199</v>
      </c>
      <c r="D55" s="30">
        <v>3987</v>
      </c>
      <c r="E55" s="30">
        <v>3987</v>
      </c>
      <c r="F55" s="31"/>
      <c r="G55" s="31"/>
      <c r="H55" s="147">
        <v>53.084</v>
      </c>
      <c r="I55" s="147">
        <v>34.235</v>
      </c>
      <c r="J55" s="147">
        <v>37.387</v>
      </c>
      <c r="K55" s="32"/>
    </row>
    <row r="56" spans="1:11" s="33" customFormat="1" ht="11.25" customHeight="1">
      <c r="A56" s="35" t="s">
        <v>43</v>
      </c>
      <c r="B56" s="29"/>
      <c r="C56" s="30">
        <v>335</v>
      </c>
      <c r="D56" s="30">
        <v>310</v>
      </c>
      <c r="E56" s="30">
        <v>470</v>
      </c>
      <c r="F56" s="31"/>
      <c r="G56" s="31"/>
      <c r="H56" s="147">
        <v>0.685</v>
      </c>
      <c r="I56" s="147">
        <v>0.54</v>
      </c>
      <c r="J56" s="147">
        <v>0.375</v>
      </c>
      <c r="K56" s="32"/>
    </row>
    <row r="57" spans="1:11" s="33" customFormat="1" ht="11.25" customHeight="1">
      <c r="A57" s="35" t="s">
        <v>44</v>
      </c>
      <c r="B57" s="29"/>
      <c r="C57" s="30">
        <v>829</v>
      </c>
      <c r="D57" s="30"/>
      <c r="E57" s="30"/>
      <c r="F57" s="31"/>
      <c r="G57" s="31"/>
      <c r="H57" s="147">
        <v>7.461</v>
      </c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5398</v>
      </c>
      <c r="D58" s="30">
        <v>4585</v>
      </c>
      <c r="E58" s="30">
        <v>4585</v>
      </c>
      <c r="F58" s="31"/>
      <c r="G58" s="31"/>
      <c r="H58" s="147">
        <v>107.33</v>
      </c>
      <c r="I58" s="147">
        <v>126.63</v>
      </c>
      <c r="J58" s="147">
        <v>106.075</v>
      </c>
      <c r="K58" s="32"/>
    </row>
    <row r="59" spans="1:11" s="42" customFormat="1" ht="11.25" customHeight="1">
      <c r="A59" s="36" t="s">
        <v>46</v>
      </c>
      <c r="B59" s="37"/>
      <c r="C59" s="38">
        <v>12045</v>
      </c>
      <c r="D59" s="38">
        <v>9497</v>
      </c>
      <c r="E59" s="38">
        <v>9612</v>
      </c>
      <c r="F59" s="39">
        <v>101.21090870801305</v>
      </c>
      <c r="G59" s="40"/>
      <c r="H59" s="148">
        <v>170.09199999999998</v>
      </c>
      <c r="I59" s="149">
        <v>162.62</v>
      </c>
      <c r="J59" s="149">
        <v>145.962</v>
      </c>
      <c r="K59" s="41">
        <v>89.75648751691058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18</v>
      </c>
      <c r="D61" s="30"/>
      <c r="E61" s="30"/>
      <c r="F61" s="31"/>
      <c r="G61" s="31"/>
      <c r="H61" s="147">
        <v>0.173</v>
      </c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>
        <v>40</v>
      </c>
      <c r="D62" s="30">
        <v>40</v>
      </c>
      <c r="E62" s="30">
        <v>40</v>
      </c>
      <c r="F62" s="31"/>
      <c r="G62" s="31"/>
      <c r="H62" s="147">
        <v>0.296</v>
      </c>
      <c r="I62" s="147">
        <v>0.281</v>
      </c>
      <c r="J62" s="147">
        <v>0.31</v>
      </c>
      <c r="K62" s="32"/>
    </row>
    <row r="63" spans="1:11" s="33" customFormat="1" ht="11.25" customHeight="1">
      <c r="A63" s="35" t="s">
        <v>49</v>
      </c>
      <c r="B63" s="29"/>
      <c r="C63" s="30">
        <v>48</v>
      </c>
      <c r="D63" s="30">
        <v>70</v>
      </c>
      <c r="E63" s="30">
        <v>61</v>
      </c>
      <c r="F63" s="31"/>
      <c r="G63" s="31"/>
      <c r="H63" s="147">
        <v>0.034</v>
      </c>
      <c r="I63" s="147">
        <v>0.307</v>
      </c>
      <c r="J63" s="147">
        <v>0.225</v>
      </c>
      <c r="K63" s="32"/>
    </row>
    <row r="64" spans="1:11" s="42" customFormat="1" ht="11.25" customHeight="1">
      <c r="A64" s="36" t="s">
        <v>50</v>
      </c>
      <c r="B64" s="37"/>
      <c r="C64" s="38">
        <v>106</v>
      </c>
      <c r="D64" s="38">
        <v>110</v>
      </c>
      <c r="E64" s="38">
        <v>101</v>
      </c>
      <c r="F64" s="39">
        <v>91.81818181818181</v>
      </c>
      <c r="G64" s="40"/>
      <c r="H64" s="148">
        <v>0.503</v>
      </c>
      <c r="I64" s="149">
        <v>0.5880000000000001</v>
      </c>
      <c r="J64" s="149">
        <v>0.535</v>
      </c>
      <c r="K64" s="41">
        <v>90.98639455782312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152</v>
      </c>
      <c r="D66" s="38">
        <v>200</v>
      </c>
      <c r="E66" s="38">
        <v>130</v>
      </c>
      <c r="F66" s="39">
        <v>65</v>
      </c>
      <c r="G66" s="40"/>
      <c r="H66" s="148">
        <v>0.7</v>
      </c>
      <c r="I66" s="149">
        <v>0.96</v>
      </c>
      <c r="J66" s="149">
        <v>0.59</v>
      </c>
      <c r="K66" s="41">
        <v>61.458333333333336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13981</v>
      </c>
      <c r="D68" s="30">
        <v>12500</v>
      </c>
      <c r="E68" s="30">
        <v>14000</v>
      </c>
      <c r="F68" s="31"/>
      <c r="G68" s="31"/>
      <c r="H68" s="147">
        <v>225.793</v>
      </c>
      <c r="I68" s="147">
        <v>160</v>
      </c>
      <c r="J68" s="147">
        <v>180</v>
      </c>
      <c r="K68" s="32"/>
    </row>
    <row r="69" spans="1:11" s="33" customFormat="1" ht="11.25" customHeight="1">
      <c r="A69" s="35" t="s">
        <v>53</v>
      </c>
      <c r="B69" s="29"/>
      <c r="C69" s="30">
        <v>4859</v>
      </c>
      <c r="D69" s="30">
        <v>5300</v>
      </c>
      <c r="E69" s="30">
        <v>5000</v>
      </c>
      <c r="F69" s="31"/>
      <c r="G69" s="31"/>
      <c r="H69" s="147">
        <v>66.704</v>
      </c>
      <c r="I69" s="147">
        <v>48</v>
      </c>
      <c r="J69" s="147">
        <v>50</v>
      </c>
      <c r="K69" s="32"/>
    </row>
    <row r="70" spans="1:11" s="42" customFormat="1" ht="11.25" customHeight="1">
      <c r="A70" s="36" t="s">
        <v>54</v>
      </c>
      <c r="B70" s="37"/>
      <c r="C70" s="38">
        <v>18840</v>
      </c>
      <c r="D70" s="38">
        <v>17800</v>
      </c>
      <c r="E70" s="38">
        <v>19000</v>
      </c>
      <c r="F70" s="39">
        <v>106.74157303370787</v>
      </c>
      <c r="G70" s="40"/>
      <c r="H70" s="148">
        <v>292.497</v>
      </c>
      <c r="I70" s="149">
        <v>208</v>
      </c>
      <c r="J70" s="149">
        <v>230</v>
      </c>
      <c r="K70" s="41">
        <v>110.57692307692308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21</v>
      </c>
      <c r="D72" s="30">
        <v>13</v>
      </c>
      <c r="E72" s="30">
        <v>13</v>
      </c>
      <c r="F72" s="31"/>
      <c r="G72" s="31"/>
      <c r="H72" s="147">
        <v>0.055</v>
      </c>
      <c r="I72" s="147">
        <v>0.018</v>
      </c>
      <c r="J72" s="147">
        <v>0.04</v>
      </c>
      <c r="K72" s="32"/>
    </row>
    <row r="73" spans="1:11" s="33" customFormat="1" ht="11.25" customHeight="1">
      <c r="A73" s="35" t="s">
        <v>56</v>
      </c>
      <c r="B73" s="29"/>
      <c r="C73" s="30">
        <v>5</v>
      </c>
      <c r="D73" s="30">
        <v>11</v>
      </c>
      <c r="E73" s="30">
        <v>11</v>
      </c>
      <c r="F73" s="31"/>
      <c r="G73" s="31"/>
      <c r="H73" s="147">
        <v>0.01</v>
      </c>
      <c r="I73" s="147">
        <v>0.06</v>
      </c>
      <c r="J73" s="147">
        <v>0.01</v>
      </c>
      <c r="K73" s="32"/>
    </row>
    <row r="74" spans="1:11" s="33" customFormat="1" ht="11.25" customHeight="1">
      <c r="A74" s="35" t="s">
        <v>57</v>
      </c>
      <c r="B74" s="29"/>
      <c r="C74" s="30">
        <v>101</v>
      </c>
      <c r="D74" s="30">
        <v>320</v>
      </c>
      <c r="E74" s="30">
        <v>110</v>
      </c>
      <c r="F74" s="31"/>
      <c r="G74" s="31"/>
      <c r="H74" s="147">
        <v>1.515</v>
      </c>
      <c r="I74" s="147">
        <v>7.2</v>
      </c>
      <c r="J74" s="147">
        <v>2.75</v>
      </c>
      <c r="K74" s="32"/>
    </row>
    <row r="75" spans="1:11" s="33" customFormat="1" ht="11.25" customHeight="1">
      <c r="A75" s="35" t="s">
        <v>58</v>
      </c>
      <c r="B75" s="29"/>
      <c r="C75" s="30">
        <v>289</v>
      </c>
      <c r="D75" s="30">
        <v>308</v>
      </c>
      <c r="E75" s="30">
        <v>308</v>
      </c>
      <c r="F75" s="31"/>
      <c r="G75" s="31"/>
      <c r="H75" s="147">
        <v>2.736</v>
      </c>
      <c r="I75" s="147">
        <v>2.416</v>
      </c>
      <c r="J75" s="147">
        <v>2.416</v>
      </c>
      <c r="K75" s="32"/>
    </row>
    <row r="76" spans="1:11" s="33" customFormat="1" ht="11.25" customHeight="1">
      <c r="A76" s="35" t="s">
        <v>59</v>
      </c>
      <c r="B76" s="29"/>
      <c r="C76" s="30">
        <v>329</v>
      </c>
      <c r="D76" s="30">
        <v>124</v>
      </c>
      <c r="E76" s="30">
        <v>124</v>
      </c>
      <c r="F76" s="31"/>
      <c r="G76" s="31"/>
      <c r="H76" s="147">
        <v>3.282</v>
      </c>
      <c r="I76" s="147">
        <v>1.155</v>
      </c>
      <c r="J76" s="147">
        <v>1.155</v>
      </c>
      <c r="K76" s="32"/>
    </row>
    <row r="77" spans="1:11" s="33" customFormat="1" ht="11.25" customHeight="1">
      <c r="A77" s="35" t="s">
        <v>60</v>
      </c>
      <c r="B77" s="29"/>
      <c r="C77" s="30">
        <v>178</v>
      </c>
      <c r="D77" s="30">
        <v>294</v>
      </c>
      <c r="E77" s="30">
        <v>147</v>
      </c>
      <c r="F77" s="31"/>
      <c r="G77" s="31"/>
      <c r="H77" s="147">
        <v>2.183</v>
      </c>
      <c r="I77" s="147">
        <v>10.29</v>
      </c>
      <c r="J77" s="147">
        <v>1.52</v>
      </c>
      <c r="K77" s="32"/>
    </row>
    <row r="78" spans="1:11" s="33" customFormat="1" ht="11.25" customHeight="1">
      <c r="A78" s="35" t="s">
        <v>61</v>
      </c>
      <c r="B78" s="29"/>
      <c r="C78" s="30">
        <v>2243</v>
      </c>
      <c r="D78" s="30">
        <v>2000</v>
      </c>
      <c r="E78" s="30">
        <v>2000</v>
      </c>
      <c r="F78" s="31"/>
      <c r="G78" s="31"/>
      <c r="H78" s="147">
        <v>14.598</v>
      </c>
      <c r="I78" s="147">
        <v>34</v>
      </c>
      <c r="J78" s="147">
        <v>34</v>
      </c>
      <c r="K78" s="32"/>
    </row>
    <row r="79" spans="1:11" s="33" customFormat="1" ht="11.25" customHeight="1">
      <c r="A79" s="35" t="s">
        <v>62</v>
      </c>
      <c r="B79" s="29"/>
      <c r="C79" s="30">
        <v>943</v>
      </c>
      <c r="D79" s="30">
        <v>3000</v>
      </c>
      <c r="E79" s="30">
        <v>3000</v>
      </c>
      <c r="F79" s="31"/>
      <c r="G79" s="31"/>
      <c r="H79" s="147">
        <v>7.884</v>
      </c>
      <c r="I79" s="147">
        <v>60</v>
      </c>
      <c r="J79" s="147">
        <v>54</v>
      </c>
      <c r="K79" s="32"/>
    </row>
    <row r="80" spans="1:11" s="42" customFormat="1" ht="11.25" customHeight="1">
      <c r="A80" s="43" t="s">
        <v>63</v>
      </c>
      <c r="B80" s="37"/>
      <c r="C80" s="38">
        <v>4109</v>
      </c>
      <c r="D80" s="38">
        <v>6070</v>
      </c>
      <c r="E80" s="38">
        <v>5713</v>
      </c>
      <c r="F80" s="39">
        <v>94.11861614497529</v>
      </c>
      <c r="G80" s="40"/>
      <c r="H80" s="148">
        <v>32.263</v>
      </c>
      <c r="I80" s="149">
        <v>115.139</v>
      </c>
      <c r="J80" s="149">
        <v>95.89099999999999</v>
      </c>
      <c r="K80" s="41">
        <v>83.28281468485916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>
        <v>55</v>
      </c>
      <c r="D83" s="30">
        <v>55</v>
      </c>
      <c r="E83" s="30">
        <v>55</v>
      </c>
      <c r="F83" s="31"/>
      <c r="G83" s="31"/>
      <c r="H83" s="147">
        <v>0.214</v>
      </c>
      <c r="I83" s="147">
        <v>0.206</v>
      </c>
      <c r="J83" s="147">
        <v>0.17</v>
      </c>
      <c r="K83" s="32"/>
    </row>
    <row r="84" spans="1:11" s="42" customFormat="1" ht="11.25" customHeight="1">
      <c r="A84" s="36" t="s">
        <v>66</v>
      </c>
      <c r="B84" s="37"/>
      <c r="C84" s="38">
        <v>55</v>
      </c>
      <c r="D84" s="38">
        <v>55</v>
      </c>
      <c r="E84" s="38">
        <v>55</v>
      </c>
      <c r="F84" s="39">
        <v>100</v>
      </c>
      <c r="G84" s="40"/>
      <c r="H84" s="148">
        <v>0.214</v>
      </c>
      <c r="I84" s="149">
        <v>0.206</v>
      </c>
      <c r="J84" s="149">
        <v>0.17</v>
      </c>
      <c r="K84" s="41">
        <v>82.5242718446602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143634</v>
      </c>
      <c r="D87" s="53">
        <v>146797</v>
      </c>
      <c r="E87" s="53">
        <v>143263</v>
      </c>
      <c r="F87" s="54">
        <f>IF(D87&gt;0,100*E87/D87,0)</f>
        <v>97.59259385409784</v>
      </c>
      <c r="G87" s="40"/>
      <c r="H87" s="152">
        <v>2139.4179999999997</v>
      </c>
      <c r="I87" s="153">
        <v>1428.9109999999998</v>
      </c>
      <c r="J87" s="153">
        <v>1854.819</v>
      </c>
      <c r="K87" s="54">
        <f>IF(I87&gt;0,100*J87/I87,0)</f>
        <v>129.8064750008923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2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307</v>
      </c>
      <c r="D7" s="21" t="s">
        <v>6</v>
      </c>
      <c r="E7" s="21"/>
      <c r="F7" s="22" t="str">
        <f>CONCATENATE(D6,"=100")</f>
        <v>2019=100</v>
      </c>
      <c r="G7" s="23"/>
      <c r="H7" s="20" t="s">
        <v>307</v>
      </c>
      <c r="I7" s="21" t="s">
        <v>6</v>
      </c>
      <c r="J7" s="21">
        <v>5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>
        <v>0.006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>
        <v>0.006</v>
      </c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/>
      <c r="E19" s="30"/>
      <c r="F19" s="31"/>
      <c r="G19" s="31"/>
      <c r="H19" s="147">
        <v>0.003</v>
      </c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1</v>
      </c>
      <c r="D22" s="38"/>
      <c r="E22" s="38"/>
      <c r="F22" s="39"/>
      <c r="G22" s="40"/>
      <c r="H22" s="148">
        <v>0.003</v>
      </c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1946</v>
      </c>
      <c r="D24" s="38">
        <v>1763</v>
      </c>
      <c r="E24" s="38"/>
      <c r="F24" s="39"/>
      <c r="G24" s="40"/>
      <c r="H24" s="148">
        <v>6.724</v>
      </c>
      <c r="I24" s="149">
        <v>6.779</v>
      </c>
      <c r="J24" s="149">
        <v>8.004</v>
      </c>
      <c r="K24" s="41">
        <v>118.07051187490781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96</v>
      </c>
      <c r="D26" s="38">
        <v>100</v>
      </c>
      <c r="E26" s="38"/>
      <c r="F26" s="39"/>
      <c r="G26" s="40"/>
      <c r="H26" s="148">
        <v>0.366</v>
      </c>
      <c r="I26" s="149">
        <v>0.4</v>
      </c>
      <c r="J26" s="149">
        <v>0.44</v>
      </c>
      <c r="K26" s="41">
        <v>110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5</v>
      </c>
      <c r="D28" s="30">
        <v>7</v>
      </c>
      <c r="E28" s="30"/>
      <c r="F28" s="31"/>
      <c r="G28" s="31"/>
      <c r="H28" s="147">
        <v>0.021</v>
      </c>
      <c r="I28" s="147">
        <v>0.028</v>
      </c>
      <c r="J28" s="147">
        <v>0.03</v>
      </c>
      <c r="K28" s="32"/>
    </row>
    <row r="29" spans="1:11" s="33" customFormat="1" ht="11.25" customHeight="1">
      <c r="A29" s="35" t="s">
        <v>21</v>
      </c>
      <c r="B29" s="29"/>
      <c r="C29" s="30">
        <v>13</v>
      </c>
      <c r="D29" s="30">
        <v>13</v>
      </c>
      <c r="E29" s="30"/>
      <c r="F29" s="31"/>
      <c r="G29" s="31"/>
      <c r="H29" s="147">
        <v>0.029</v>
      </c>
      <c r="I29" s="147">
        <v>0.046</v>
      </c>
      <c r="J29" s="147">
        <v>0.039</v>
      </c>
      <c r="K29" s="32"/>
    </row>
    <row r="30" spans="1:11" s="33" customFormat="1" ht="11.25" customHeight="1">
      <c r="A30" s="35" t="s">
        <v>22</v>
      </c>
      <c r="B30" s="29"/>
      <c r="C30" s="30">
        <v>50</v>
      </c>
      <c r="D30" s="30">
        <v>50</v>
      </c>
      <c r="E30" s="30"/>
      <c r="F30" s="31"/>
      <c r="G30" s="31"/>
      <c r="H30" s="147">
        <v>0.199</v>
      </c>
      <c r="I30" s="147">
        <v>0.294</v>
      </c>
      <c r="J30" s="147">
        <v>0.203</v>
      </c>
      <c r="K30" s="32"/>
    </row>
    <row r="31" spans="1:11" s="42" customFormat="1" ht="11.25" customHeight="1">
      <c r="A31" s="43" t="s">
        <v>23</v>
      </c>
      <c r="B31" s="37"/>
      <c r="C31" s="38">
        <v>68</v>
      </c>
      <c r="D31" s="38">
        <v>70</v>
      </c>
      <c r="E31" s="38"/>
      <c r="F31" s="39"/>
      <c r="G31" s="40"/>
      <c r="H31" s="148">
        <v>0.249</v>
      </c>
      <c r="I31" s="149">
        <v>0.368</v>
      </c>
      <c r="J31" s="149">
        <v>0.272</v>
      </c>
      <c r="K31" s="41">
        <v>73.91304347826087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3</v>
      </c>
      <c r="D33" s="30">
        <v>3</v>
      </c>
      <c r="E33" s="30"/>
      <c r="F33" s="31"/>
      <c r="G33" s="31"/>
      <c r="H33" s="147">
        <v>0.016</v>
      </c>
      <c r="I33" s="147">
        <v>0.016</v>
      </c>
      <c r="J33" s="147">
        <v>0.01</v>
      </c>
      <c r="K33" s="32"/>
    </row>
    <row r="34" spans="1:11" s="33" customFormat="1" ht="11.25" customHeight="1">
      <c r="A34" s="35" t="s">
        <v>25</v>
      </c>
      <c r="B34" s="29"/>
      <c r="C34" s="30">
        <v>1</v>
      </c>
      <c r="D34" s="30"/>
      <c r="E34" s="30"/>
      <c r="F34" s="31"/>
      <c r="G34" s="31"/>
      <c r="H34" s="147">
        <v>0.006</v>
      </c>
      <c r="I34" s="147"/>
      <c r="J34" s="147">
        <v>0.006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>
        <v>2</v>
      </c>
      <c r="D36" s="30">
        <v>2</v>
      </c>
      <c r="E36" s="30"/>
      <c r="F36" s="31"/>
      <c r="G36" s="31"/>
      <c r="H36" s="147">
        <v>0.013</v>
      </c>
      <c r="I36" s="147">
        <v>0.013</v>
      </c>
      <c r="J36" s="147">
        <v>0.006</v>
      </c>
      <c r="K36" s="32"/>
    </row>
    <row r="37" spans="1:11" s="42" customFormat="1" ht="11.25" customHeight="1">
      <c r="A37" s="36" t="s">
        <v>28</v>
      </c>
      <c r="B37" s="37"/>
      <c r="C37" s="38">
        <v>6</v>
      </c>
      <c r="D37" s="38">
        <v>5</v>
      </c>
      <c r="E37" s="38"/>
      <c r="F37" s="39"/>
      <c r="G37" s="40"/>
      <c r="H37" s="148">
        <v>0.034999999999999996</v>
      </c>
      <c r="I37" s="149">
        <v>0.028999999999999998</v>
      </c>
      <c r="J37" s="149">
        <v>0.022</v>
      </c>
      <c r="K37" s="41">
        <v>75.86206896551724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6</v>
      </c>
      <c r="D39" s="38">
        <v>6</v>
      </c>
      <c r="E39" s="38"/>
      <c r="F39" s="39"/>
      <c r="G39" s="40"/>
      <c r="H39" s="148">
        <v>0.02</v>
      </c>
      <c r="I39" s="149">
        <v>0.02</v>
      </c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40</v>
      </c>
      <c r="D41" s="30">
        <v>11</v>
      </c>
      <c r="E41" s="30"/>
      <c r="F41" s="31"/>
      <c r="G41" s="31"/>
      <c r="H41" s="147">
        <v>0.156</v>
      </c>
      <c r="I41" s="147">
        <v>0.043</v>
      </c>
      <c r="J41" s="147">
        <v>0.159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>
        <v>0.008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>
        <v>2</v>
      </c>
      <c r="D46" s="30">
        <v>1</v>
      </c>
      <c r="E46" s="30"/>
      <c r="F46" s="31"/>
      <c r="G46" s="31"/>
      <c r="H46" s="147">
        <v>0.016</v>
      </c>
      <c r="I46" s="147">
        <v>0.008</v>
      </c>
      <c r="J46" s="147">
        <v>0.008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>
        <v>60</v>
      </c>
      <c r="D48" s="30">
        <v>68</v>
      </c>
      <c r="E48" s="30"/>
      <c r="F48" s="31"/>
      <c r="G48" s="31"/>
      <c r="H48" s="147">
        <v>0.24</v>
      </c>
      <c r="I48" s="147">
        <v>0.34</v>
      </c>
      <c r="J48" s="147">
        <v>0.293</v>
      </c>
      <c r="K48" s="32"/>
    </row>
    <row r="49" spans="1:11" s="33" customFormat="1" ht="11.25" customHeight="1">
      <c r="A49" s="35" t="s">
        <v>38</v>
      </c>
      <c r="B49" s="29"/>
      <c r="C49" s="30">
        <v>30</v>
      </c>
      <c r="D49" s="30">
        <v>61</v>
      </c>
      <c r="E49" s="30"/>
      <c r="F49" s="31"/>
      <c r="G49" s="31"/>
      <c r="H49" s="147">
        <v>0.09</v>
      </c>
      <c r="I49" s="147">
        <v>0.305</v>
      </c>
      <c r="J49" s="147">
        <v>0.15</v>
      </c>
      <c r="K49" s="32"/>
    </row>
    <row r="50" spans="1:11" s="42" customFormat="1" ht="11.25" customHeight="1">
      <c r="A50" s="43" t="s">
        <v>39</v>
      </c>
      <c r="B50" s="37"/>
      <c r="C50" s="38">
        <v>132</v>
      </c>
      <c r="D50" s="38">
        <v>141</v>
      </c>
      <c r="E50" s="38"/>
      <c r="F50" s="39"/>
      <c r="G50" s="40"/>
      <c r="H50" s="148">
        <v>0.502</v>
      </c>
      <c r="I50" s="149">
        <v>0.696</v>
      </c>
      <c r="J50" s="149">
        <v>0.618</v>
      </c>
      <c r="K50" s="41">
        <v>88.79310344827586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70</v>
      </c>
      <c r="D52" s="38">
        <v>70</v>
      </c>
      <c r="E52" s="38"/>
      <c r="F52" s="39"/>
      <c r="G52" s="40"/>
      <c r="H52" s="148">
        <v>0.516</v>
      </c>
      <c r="I52" s="149">
        <v>0.516</v>
      </c>
      <c r="J52" s="149">
        <v>0.516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>
        <v>17</v>
      </c>
      <c r="E54" s="30"/>
      <c r="F54" s="31"/>
      <c r="G54" s="31"/>
      <c r="H54" s="147"/>
      <c r="I54" s="147">
        <v>0.111</v>
      </c>
      <c r="J54" s="147">
        <v>0.095</v>
      </c>
      <c r="K54" s="32"/>
    </row>
    <row r="55" spans="1:11" s="33" customFormat="1" ht="11.25" customHeight="1">
      <c r="A55" s="35" t="s">
        <v>42</v>
      </c>
      <c r="B55" s="29"/>
      <c r="C55" s="30">
        <v>93</v>
      </c>
      <c r="D55" s="30">
        <v>89</v>
      </c>
      <c r="E55" s="30"/>
      <c r="F55" s="31"/>
      <c r="G55" s="31"/>
      <c r="H55" s="147">
        <v>0.465</v>
      </c>
      <c r="I55" s="147">
        <v>0.445</v>
      </c>
      <c r="J55" s="147">
        <v>0.445</v>
      </c>
      <c r="K55" s="32"/>
    </row>
    <row r="56" spans="1:11" s="33" customFormat="1" ht="11.25" customHeight="1">
      <c r="A56" s="35" t="s">
        <v>43</v>
      </c>
      <c r="B56" s="29"/>
      <c r="C56" s="30">
        <v>16</v>
      </c>
      <c r="D56" s="30">
        <v>16</v>
      </c>
      <c r="E56" s="30"/>
      <c r="F56" s="31"/>
      <c r="G56" s="31"/>
      <c r="H56" s="147">
        <v>0.084</v>
      </c>
      <c r="I56" s="147">
        <v>0.078</v>
      </c>
      <c r="J56" s="147">
        <v>0.042</v>
      </c>
      <c r="K56" s="32"/>
    </row>
    <row r="57" spans="1:11" s="33" customFormat="1" ht="11.25" customHeight="1">
      <c r="A57" s="35" t="s">
        <v>44</v>
      </c>
      <c r="B57" s="29"/>
      <c r="C57" s="30">
        <v>1136</v>
      </c>
      <c r="D57" s="30">
        <v>1036</v>
      </c>
      <c r="E57" s="30"/>
      <c r="F57" s="31"/>
      <c r="G57" s="31"/>
      <c r="H57" s="147">
        <v>6.648</v>
      </c>
      <c r="I57" s="147">
        <v>4.144</v>
      </c>
      <c r="J57" s="147">
        <v>4.662</v>
      </c>
      <c r="K57" s="32"/>
    </row>
    <row r="58" spans="1:11" s="33" customFormat="1" ht="11.25" customHeight="1">
      <c r="A58" s="35" t="s">
        <v>45</v>
      </c>
      <c r="B58" s="29"/>
      <c r="C58" s="30">
        <v>62</v>
      </c>
      <c r="D58" s="30">
        <v>62</v>
      </c>
      <c r="E58" s="30"/>
      <c r="F58" s="31"/>
      <c r="G58" s="31"/>
      <c r="H58" s="147">
        <v>0.254</v>
      </c>
      <c r="I58" s="147">
        <v>0.403</v>
      </c>
      <c r="J58" s="147">
        <v>0.42</v>
      </c>
      <c r="K58" s="32"/>
    </row>
    <row r="59" spans="1:11" s="42" customFormat="1" ht="11.25" customHeight="1">
      <c r="A59" s="36" t="s">
        <v>46</v>
      </c>
      <c r="B59" s="37"/>
      <c r="C59" s="38">
        <v>1307</v>
      </c>
      <c r="D59" s="38">
        <v>1220</v>
      </c>
      <c r="E59" s="38"/>
      <c r="F59" s="39"/>
      <c r="G59" s="40"/>
      <c r="H59" s="148">
        <v>7.4510000000000005</v>
      </c>
      <c r="I59" s="149">
        <v>5.181000000000001</v>
      </c>
      <c r="J59" s="149">
        <v>5.664</v>
      </c>
      <c r="K59" s="41">
        <v>109.32252460914879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5</v>
      </c>
      <c r="D61" s="30"/>
      <c r="E61" s="30"/>
      <c r="F61" s="31"/>
      <c r="G61" s="31"/>
      <c r="H61" s="147">
        <v>0.025</v>
      </c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>
        <v>2</v>
      </c>
      <c r="D62" s="30">
        <v>2</v>
      </c>
      <c r="E62" s="30"/>
      <c r="F62" s="31"/>
      <c r="G62" s="31"/>
      <c r="H62" s="147">
        <v>0.006</v>
      </c>
      <c r="I62" s="147">
        <v>0.006</v>
      </c>
      <c r="J62" s="147">
        <v>0.006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>
        <v>7</v>
      </c>
      <c r="D64" s="38">
        <v>2</v>
      </c>
      <c r="E64" s="38"/>
      <c r="F64" s="39"/>
      <c r="G64" s="40"/>
      <c r="H64" s="148">
        <v>0.031</v>
      </c>
      <c r="I64" s="149">
        <v>0.006</v>
      </c>
      <c r="J64" s="149">
        <v>0.006</v>
      </c>
      <c r="K64" s="41">
        <v>100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20</v>
      </c>
      <c r="D66" s="38">
        <v>21</v>
      </c>
      <c r="E66" s="38"/>
      <c r="F66" s="39"/>
      <c r="G66" s="40"/>
      <c r="H66" s="148">
        <v>0.132</v>
      </c>
      <c r="I66" s="149">
        <v>0.058</v>
      </c>
      <c r="J66" s="149">
        <v>0.087</v>
      </c>
      <c r="K66" s="41">
        <v>149.99999999999997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483</v>
      </c>
      <c r="D68" s="30">
        <v>475</v>
      </c>
      <c r="E68" s="30"/>
      <c r="F68" s="31"/>
      <c r="G68" s="31"/>
      <c r="H68" s="147">
        <v>3.065</v>
      </c>
      <c r="I68" s="147">
        <v>2.5</v>
      </c>
      <c r="J68" s="147">
        <v>2.5</v>
      </c>
      <c r="K68" s="32"/>
    </row>
    <row r="69" spans="1:11" s="33" customFormat="1" ht="11.25" customHeight="1">
      <c r="A69" s="35" t="s">
        <v>53</v>
      </c>
      <c r="B69" s="29"/>
      <c r="C69" s="30">
        <v>475</v>
      </c>
      <c r="D69" s="30">
        <v>480</v>
      </c>
      <c r="E69" s="30"/>
      <c r="F69" s="31"/>
      <c r="G69" s="31"/>
      <c r="H69" s="147">
        <v>4.091</v>
      </c>
      <c r="I69" s="147">
        <v>2.5</v>
      </c>
      <c r="J69" s="147">
        <v>2.4</v>
      </c>
      <c r="K69" s="32"/>
    </row>
    <row r="70" spans="1:11" s="42" customFormat="1" ht="11.25" customHeight="1">
      <c r="A70" s="36" t="s">
        <v>54</v>
      </c>
      <c r="B70" s="37"/>
      <c r="C70" s="38">
        <v>958</v>
      </c>
      <c r="D70" s="38">
        <v>955</v>
      </c>
      <c r="E70" s="38"/>
      <c r="F70" s="39"/>
      <c r="G70" s="40"/>
      <c r="H70" s="148">
        <v>7.156000000000001</v>
      </c>
      <c r="I70" s="149">
        <v>5</v>
      </c>
      <c r="J70" s="149">
        <v>4.9</v>
      </c>
      <c r="K70" s="41">
        <v>98.00000000000001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50</v>
      </c>
      <c r="D72" s="30">
        <v>78</v>
      </c>
      <c r="E72" s="30"/>
      <c r="F72" s="31"/>
      <c r="G72" s="31"/>
      <c r="H72" s="147">
        <v>0.327</v>
      </c>
      <c r="I72" s="147">
        <v>0.457</v>
      </c>
      <c r="J72" s="147">
        <v>0.406</v>
      </c>
      <c r="K72" s="32"/>
    </row>
    <row r="73" spans="1:11" s="33" customFormat="1" ht="11.25" customHeight="1">
      <c r="A73" s="35" t="s">
        <v>56</v>
      </c>
      <c r="B73" s="29"/>
      <c r="C73" s="30">
        <v>369</v>
      </c>
      <c r="D73" s="30">
        <v>369</v>
      </c>
      <c r="E73" s="30"/>
      <c r="F73" s="31"/>
      <c r="G73" s="31"/>
      <c r="H73" s="147">
        <v>0.983</v>
      </c>
      <c r="I73" s="147">
        <v>0.983</v>
      </c>
      <c r="J73" s="147">
        <v>1.032</v>
      </c>
      <c r="K73" s="32"/>
    </row>
    <row r="74" spans="1:11" s="33" customFormat="1" ht="11.25" customHeight="1">
      <c r="A74" s="35" t="s">
        <v>57</v>
      </c>
      <c r="B74" s="29"/>
      <c r="C74" s="30">
        <v>306</v>
      </c>
      <c r="D74" s="30">
        <v>297</v>
      </c>
      <c r="E74" s="30"/>
      <c r="F74" s="31"/>
      <c r="G74" s="31"/>
      <c r="H74" s="147">
        <v>1.345</v>
      </c>
      <c r="I74" s="147">
        <v>1.234</v>
      </c>
      <c r="J74" s="147">
        <v>1.26</v>
      </c>
      <c r="K74" s="32"/>
    </row>
    <row r="75" spans="1:11" s="33" customFormat="1" ht="11.25" customHeight="1">
      <c r="A75" s="35" t="s">
        <v>58</v>
      </c>
      <c r="B75" s="29"/>
      <c r="C75" s="30">
        <v>6978</v>
      </c>
      <c r="D75" s="30">
        <v>7182</v>
      </c>
      <c r="E75" s="30"/>
      <c r="F75" s="31"/>
      <c r="G75" s="31"/>
      <c r="H75" s="147">
        <v>31.327</v>
      </c>
      <c r="I75" s="147">
        <v>32.806</v>
      </c>
      <c r="J75" s="147">
        <v>33</v>
      </c>
      <c r="K75" s="32"/>
    </row>
    <row r="76" spans="1:11" s="33" customFormat="1" ht="11.25" customHeight="1">
      <c r="A76" s="35" t="s">
        <v>59</v>
      </c>
      <c r="B76" s="29"/>
      <c r="C76" s="30">
        <v>64</v>
      </c>
      <c r="D76" s="30">
        <v>63</v>
      </c>
      <c r="E76" s="30"/>
      <c r="F76" s="31"/>
      <c r="G76" s="31"/>
      <c r="H76" s="147">
        <v>0.314</v>
      </c>
      <c r="I76" s="147">
        <v>0.075</v>
      </c>
      <c r="J76" s="147">
        <v>0.561</v>
      </c>
      <c r="K76" s="32"/>
    </row>
    <row r="77" spans="1:11" s="33" customFormat="1" ht="11.25" customHeight="1">
      <c r="A77" s="35" t="s">
        <v>60</v>
      </c>
      <c r="B77" s="29"/>
      <c r="C77" s="30">
        <v>658</v>
      </c>
      <c r="D77" s="30">
        <v>628</v>
      </c>
      <c r="E77" s="30"/>
      <c r="F77" s="31"/>
      <c r="G77" s="31"/>
      <c r="H77" s="147">
        <v>2.416</v>
      </c>
      <c r="I77" s="147">
        <v>2.512</v>
      </c>
      <c r="J77" s="147">
        <v>2.359</v>
      </c>
      <c r="K77" s="32"/>
    </row>
    <row r="78" spans="1:11" s="33" customFormat="1" ht="11.25" customHeight="1">
      <c r="A78" s="35" t="s">
        <v>61</v>
      </c>
      <c r="B78" s="29"/>
      <c r="C78" s="30">
        <v>862</v>
      </c>
      <c r="D78" s="30">
        <v>850</v>
      </c>
      <c r="E78" s="30"/>
      <c r="F78" s="31"/>
      <c r="G78" s="31"/>
      <c r="H78" s="147">
        <v>4.821</v>
      </c>
      <c r="I78" s="147">
        <v>5.525</v>
      </c>
      <c r="J78" s="147">
        <v>4.383</v>
      </c>
      <c r="K78" s="32"/>
    </row>
    <row r="79" spans="1:11" s="33" customFormat="1" ht="11.25" customHeight="1">
      <c r="A79" s="35" t="s">
        <v>62</v>
      </c>
      <c r="B79" s="29"/>
      <c r="C79" s="30">
        <v>784</v>
      </c>
      <c r="D79" s="30">
        <v>677</v>
      </c>
      <c r="E79" s="30"/>
      <c r="F79" s="31"/>
      <c r="G79" s="31"/>
      <c r="H79" s="147">
        <v>3.685</v>
      </c>
      <c r="I79" s="147">
        <v>5.078</v>
      </c>
      <c r="J79" s="147">
        <v>5.1</v>
      </c>
      <c r="K79" s="32"/>
    </row>
    <row r="80" spans="1:11" s="42" customFormat="1" ht="11.25" customHeight="1">
      <c r="A80" s="43" t="s">
        <v>63</v>
      </c>
      <c r="B80" s="37"/>
      <c r="C80" s="38">
        <v>10071</v>
      </c>
      <c r="D80" s="38">
        <v>10144</v>
      </c>
      <c r="E80" s="38"/>
      <c r="F80" s="39"/>
      <c r="G80" s="40"/>
      <c r="H80" s="148">
        <v>45.217999999999996</v>
      </c>
      <c r="I80" s="149">
        <v>48.67</v>
      </c>
      <c r="J80" s="149">
        <v>48.101000000000006</v>
      </c>
      <c r="K80" s="41">
        <v>98.83090199301418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14688</v>
      </c>
      <c r="D87" s="53">
        <v>14497</v>
      </c>
      <c r="E87" s="53"/>
      <c r="F87" s="54"/>
      <c r="G87" s="40"/>
      <c r="H87" s="152">
        <v>68.40299999999999</v>
      </c>
      <c r="I87" s="153">
        <v>67.723</v>
      </c>
      <c r="J87" s="153">
        <v>68.63600000000001</v>
      </c>
      <c r="K87" s="54">
        <f>IF(I87&gt;0,100*J87/I87,0)</f>
        <v>101.34813874163875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2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view="pageBreakPreview" zoomScale="95" zoomScaleSheetLayoutView="95" zoomScalePageLayoutView="0" workbookViewId="0" topLeftCell="A1">
      <selection activeCell="K22" sqref="K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307</v>
      </c>
      <c r="D7" s="21" t="s">
        <v>6</v>
      </c>
      <c r="E7" s="21">
        <v>5</v>
      </c>
      <c r="F7" s="22" t="str">
        <f>CONCATENATE(D6,"=100")</f>
        <v>2019=100</v>
      </c>
      <c r="G7" s="23"/>
      <c r="H7" s="20" t="s">
        <v>307</v>
      </c>
      <c r="I7" s="21" t="s">
        <v>6</v>
      </c>
      <c r="J7" s="21">
        <v>5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219</v>
      </c>
      <c r="D9" s="30">
        <v>220</v>
      </c>
      <c r="E9" s="30">
        <v>220</v>
      </c>
      <c r="F9" s="31"/>
      <c r="G9" s="31"/>
      <c r="H9" s="147">
        <v>9.026</v>
      </c>
      <c r="I9" s="147">
        <v>7.04</v>
      </c>
      <c r="J9" s="147">
        <v>7.04</v>
      </c>
      <c r="K9" s="32"/>
    </row>
    <row r="10" spans="1:11" s="33" customFormat="1" ht="11.25" customHeight="1">
      <c r="A10" s="35" t="s">
        <v>8</v>
      </c>
      <c r="B10" s="29"/>
      <c r="C10" s="30">
        <v>120</v>
      </c>
      <c r="D10" s="30">
        <v>120</v>
      </c>
      <c r="E10" s="30">
        <v>120</v>
      </c>
      <c r="F10" s="31"/>
      <c r="G10" s="31"/>
      <c r="H10" s="147">
        <v>3.88</v>
      </c>
      <c r="I10" s="147">
        <v>3.965</v>
      </c>
      <c r="J10" s="147">
        <v>3.965</v>
      </c>
      <c r="K10" s="32"/>
    </row>
    <row r="11" spans="1:11" s="33" customFormat="1" ht="11.25" customHeight="1">
      <c r="A11" s="28" t="s">
        <v>9</v>
      </c>
      <c r="B11" s="29"/>
      <c r="C11" s="30">
        <v>145</v>
      </c>
      <c r="D11" s="30">
        <v>145</v>
      </c>
      <c r="E11" s="30">
        <v>145</v>
      </c>
      <c r="F11" s="31"/>
      <c r="G11" s="31"/>
      <c r="H11" s="147">
        <v>4.29</v>
      </c>
      <c r="I11" s="147">
        <v>4.248</v>
      </c>
      <c r="J11" s="147">
        <v>4.248</v>
      </c>
      <c r="K11" s="32"/>
    </row>
    <row r="12" spans="1:11" s="33" customFormat="1" ht="11.25" customHeight="1">
      <c r="A12" s="35" t="s">
        <v>10</v>
      </c>
      <c r="B12" s="29"/>
      <c r="C12" s="30">
        <v>259</v>
      </c>
      <c r="D12" s="30">
        <v>259</v>
      </c>
      <c r="E12" s="30">
        <v>259</v>
      </c>
      <c r="F12" s="31"/>
      <c r="G12" s="31"/>
      <c r="H12" s="147">
        <v>8.741</v>
      </c>
      <c r="I12" s="147">
        <v>8.7</v>
      </c>
      <c r="J12" s="147">
        <v>8.7</v>
      </c>
      <c r="K12" s="32"/>
    </row>
    <row r="13" spans="1:11" s="42" customFormat="1" ht="11.25" customHeight="1">
      <c r="A13" s="36" t="s">
        <v>11</v>
      </c>
      <c r="B13" s="37"/>
      <c r="C13" s="38">
        <v>743</v>
      </c>
      <c r="D13" s="38">
        <v>744</v>
      </c>
      <c r="E13" s="38">
        <v>744</v>
      </c>
      <c r="F13" s="39">
        <v>100</v>
      </c>
      <c r="G13" s="40"/>
      <c r="H13" s="148">
        <v>25.936999999999998</v>
      </c>
      <c r="I13" s="149">
        <v>23.953</v>
      </c>
      <c r="J13" s="149">
        <v>23.953</v>
      </c>
      <c r="K13" s="41">
        <v>99.99999999999999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73</v>
      </c>
      <c r="D15" s="38">
        <v>75</v>
      </c>
      <c r="E15" s="38">
        <v>55</v>
      </c>
      <c r="F15" s="39">
        <v>73.33333333333333</v>
      </c>
      <c r="G15" s="40"/>
      <c r="H15" s="148">
        <v>1.545</v>
      </c>
      <c r="I15" s="149">
        <v>1.1</v>
      </c>
      <c r="J15" s="149">
        <v>1.133</v>
      </c>
      <c r="K15" s="41">
        <v>102.99999999999999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7</v>
      </c>
      <c r="D17" s="38">
        <v>1</v>
      </c>
      <c r="E17" s="38">
        <v>1</v>
      </c>
      <c r="F17" s="39">
        <v>100</v>
      </c>
      <c r="G17" s="40"/>
      <c r="H17" s="148">
        <v>0.482</v>
      </c>
      <c r="I17" s="149">
        <v>0.069</v>
      </c>
      <c r="J17" s="149">
        <v>0.069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106</v>
      </c>
      <c r="D19" s="30">
        <v>106</v>
      </c>
      <c r="E19" s="30">
        <v>106</v>
      </c>
      <c r="F19" s="31"/>
      <c r="G19" s="31"/>
      <c r="H19" s="147">
        <v>2.537</v>
      </c>
      <c r="I19" s="147">
        <v>2.544</v>
      </c>
      <c r="J19" s="147">
        <v>2.544</v>
      </c>
      <c r="K19" s="32"/>
    </row>
    <row r="20" spans="1:11" s="33" customFormat="1" ht="11.25" customHeight="1">
      <c r="A20" s="35" t="s">
        <v>15</v>
      </c>
      <c r="B20" s="29"/>
      <c r="C20" s="30">
        <v>124</v>
      </c>
      <c r="D20" s="30">
        <v>125</v>
      </c>
      <c r="E20" s="30">
        <v>124</v>
      </c>
      <c r="F20" s="31"/>
      <c r="G20" s="31"/>
      <c r="H20" s="147">
        <v>2.723</v>
      </c>
      <c r="I20" s="147">
        <v>3.125</v>
      </c>
      <c r="J20" s="147">
        <v>2.98</v>
      </c>
      <c r="K20" s="32"/>
    </row>
    <row r="21" spans="1:11" s="33" customFormat="1" ht="11.25" customHeight="1">
      <c r="A21" s="35" t="s">
        <v>16</v>
      </c>
      <c r="B21" s="29"/>
      <c r="C21" s="30">
        <v>166</v>
      </c>
      <c r="D21" s="30">
        <v>166</v>
      </c>
      <c r="E21" s="30">
        <v>166</v>
      </c>
      <c r="F21" s="31"/>
      <c r="G21" s="31"/>
      <c r="H21" s="147">
        <v>3.792</v>
      </c>
      <c r="I21" s="147">
        <v>3.984</v>
      </c>
      <c r="J21" s="147">
        <v>3.69</v>
      </c>
      <c r="K21" s="32"/>
    </row>
    <row r="22" spans="1:11" s="42" customFormat="1" ht="11.25" customHeight="1">
      <c r="A22" s="36" t="s">
        <v>17</v>
      </c>
      <c r="B22" s="37"/>
      <c r="C22" s="38">
        <v>396</v>
      </c>
      <c r="D22" s="38">
        <v>397</v>
      </c>
      <c r="E22" s="38">
        <v>396</v>
      </c>
      <c r="F22" s="39">
        <f>IF(D22&gt;0,100*E22/D22,0)</f>
        <v>99.74811083123426</v>
      </c>
      <c r="G22" s="40"/>
      <c r="H22" s="148">
        <v>9.052</v>
      </c>
      <c r="I22" s="149">
        <v>9.653</v>
      </c>
      <c r="J22" s="149">
        <v>9.214</v>
      </c>
      <c r="K22" s="41">
        <f>IF(I22&gt;0,100*J22/I22,0)</f>
        <v>95.45219102869575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466</v>
      </c>
      <c r="D24" s="38">
        <v>368</v>
      </c>
      <c r="E24" s="38">
        <v>348</v>
      </c>
      <c r="F24" s="39">
        <v>94.56521739130434</v>
      </c>
      <c r="G24" s="40"/>
      <c r="H24" s="148">
        <v>9.834</v>
      </c>
      <c r="I24" s="149">
        <v>7.481</v>
      </c>
      <c r="J24" s="149">
        <v>7.481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107</v>
      </c>
      <c r="D26" s="38">
        <v>105</v>
      </c>
      <c r="E26" s="38">
        <v>100</v>
      </c>
      <c r="F26" s="39">
        <v>95.23809523809524</v>
      </c>
      <c r="G26" s="40"/>
      <c r="H26" s="148">
        <v>4.602</v>
      </c>
      <c r="I26" s="149">
        <v>2.8</v>
      </c>
      <c r="J26" s="149">
        <v>2.8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2</v>
      </c>
      <c r="D28" s="30">
        <v>3</v>
      </c>
      <c r="E28" s="30">
        <v>1</v>
      </c>
      <c r="F28" s="31"/>
      <c r="G28" s="31"/>
      <c r="H28" s="147">
        <v>0.06</v>
      </c>
      <c r="I28" s="147">
        <v>0.06</v>
      </c>
      <c r="J28" s="147">
        <v>0.028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6</v>
      </c>
      <c r="D30" s="30">
        <v>14</v>
      </c>
      <c r="E30" s="30">
        <v>15</v>
      </c>
      <c r="F30" s="31"/>
      <c r="G30" s="31"/>
      <c r="H30" s="147">
        <v>0.176</v>
      </c>
      <c r="I30" s="147">
        <v>0.42</v>
      </c>
      <c r="J30" s="147">
        <v>0.42</v>
      </c>
      <c r="K30" s="32"/>
    </row>
    <row r="31" spans="1:11" s="42" customFormat="1" ht="11.25" customHeight="1">
      <c r="A31" s="43" t="s">
        <v>23</v>
      </c>
      <c r="B31" s="37"/>
      <c r="C31" s="38">
        <v>8</v>
      </c>
      <c r="D31" s="38">
        <v>17</v>
      </c>
      <c r="E31" s="38">
        <v>16</v>
      </c>
      <c r="F31" s="39">
        <v>94.11764705882354</v>
      </c>
      <c r="G31" s="40"/>
      <c r="H31" s="148">
        <v>0.236</v>
      </c>
      <c r="I31" s="149">
        <v>0.48</v>
      </c>
      <c r="J31" s="149">
        <v>0.448</v>
      </c>
      <c r="K31" s="41">
        <v>93.33333333333334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255</v>
      </c>
      <c r="D33" s="30">
        <v>210</v>
      </c>
      <c r="E33" s="30">
        <v>250</v>
      </c>
      <c r="F33" s="31"/>
      <c r="G33" s="31"/>
      <c r="H33" s="147">
        <v>6.137</v>
      </c>
      <c r="I33" s="147">
        <v>5.73</v>
      </c>
      <c r="J33" s="147">
        <v>5.1</v>
      </c>
      <c r="K33" s="32"/>
    </row>
    <row r="34" spans="1:11" s="33" customFormat="1" ht="11.25" customHeight="1">
      <c r="A34" s="35" t="s">
        <v>25</v>
      </c>
      <c r="B34" s="29"/>
      <c r="C34" s="30">
        <v>184</v>
      </c>
      <c r="D34" s="30">
        <v>180</v>
      </c>
      <c r="E34" s="30">
        <v>160</v>
      </c>
      <c r="F34" s="31"/>
      <c r="G34" s="31"/>
      <c r="H34" s="147">
        <v>4.493</v>
      </c>
      <c r="I34" s="147">
        <v>4.4</v>
      </c>
      <c r="J34" s="147">
        <v>3.96</v>
      </c>
      <c r="K34" s="32"/>
    </row>
    <row r="35" spans="1:11" s="33" customFormat="1" ht="11.25" customHeight="1">
      <c r="A35" s="35" t="s">
        <v>26</v>
      </c>
      <c r="B35" s="29"/>
      <c r="C35" s="30">
        <v>93</v>
      </c>
      <c r="D35" s="30">
        <v>80</v>
      </c>
      <c r="E35" s="30">
        <v>90</v>
      </c>
      <c r="F35" s="31"/>
      <c r="G35" s="31"/>
      <c r="H35" s="147">
        <v>2.283</v>
      </c>
      <c r="I35" s="147">
        <v>2</v>
      </c>
      <c r="J35" s="147">
        <v>2.2</v>
      </c>
      <c r="K35" s="32"/>
    </row>
    <row r="36" spans="1:11" s="33" customFormat="1" ht="11.25" customHeight="1">
      <c r="A36" s="35" t="s">
        <v>27</v>
      </c>
      <c r="B36" s="29"/>
      <c r="C36" s="30">
        <v>298</v>
      </c>
      <c r="D36" s="30">
        <v>298</v>
      </c>
      <c r="E36" s="30">
        <v>334</v>
      </c>
      <c r="F36" s="31"/>
      <c r="G36" s="31"/>
      <c r="H36" s="147">
        <v>7.45</v>
      </c>
      <c r="I36" s="147">
        <v>7.45</v>
      </c>
      <c r="J36" s="147">
        <v>8.3</v>
      </c>
      <c r="K36" s="32"/>
    </row>
    <row r="37" spans="1:11" s="42" customFormat="1" ht="11.25" customHeight="1">
      <c r="A37" s="36" t="s">
        <v>28</v>
      </c>
      <c r="B37" s="37"/>
      <c r="C37" s="38">
        <v>830</v>
      </c>
      <c r="D37" s="38">
        <v>768</v>
      </c>
      <c r="E37" s="38">
        <v>834</v>
      </c>
      <c r="F37" s="39">
        <v>108.59375</v>
      </c>
      <c r="G37" s="40"/>
      <c r="H37" s="148">
        <v>20.363</v>
      </c>
      <c r="I37" s="149">
        <v>19.580000000000002</v>
      </c>
      <c r="J37" s="149">
        <v>19.56</v>
      </c>
      <c r="K37" s="41">
        <v>99.89785495403471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127</v>
      </c>
      <c r="D39" s="38">
        <v>120</v>
      </c>
      <c r="E39" s="38">
        <v>120</v>
      </c>
      <c r="F39" s="39">
        <v>100</v>
      </c>
      <c r="G39" s="40"/>
      <c r="H39" s="148">
        <v>3.247</v>
      </c>
      <c r="I39" s="149">
        <v>3</v>
      </c>
      <c r="J39" s="149">
        <v>2.9</v>
      </c>
      <c r="K39" s="41">
        <v>96.66666666666667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7</v>
      </c>
      <c r="D41" s="30">
        <v>5</v>
      </c>
      <c r="E41" s="30">
        <v>4</v>
      </c>
      <c r="F41" s="31"/>
      <c r="G41" s="31"/>
      <c r="H41" s="147">
        <v>0.203</v>
      </c>
      <c r="I41" s="147">
        <v>0.151</v>
      </c>
      <c r="J41" s="147">
        <v>0.112</v>
      </c>
      <c r="K41" s="32"/>
    </row>
    <row r="42" spans="1:11" s="33" customFormat="1" ht="11.25" customHeight="1">
      <c r="A42" s="35" t="s">
        <v>31</v>
      </c>
      <c r="B42" s="29"/>
      <c r="C42" s="30">
        <v>60</v>
      </c>
      <c r="D42" s="30">
        <v>65</v>
      </c>
      <c r="E42" s="30">
        <v>65</v>
      </c>
      <c r="F42" s="31"/>
      <c r="G42" s="31"/>
      <c r="H42" s="147">
        <v>2.121</v>
      </c>
      <c r="I42" s="147">
        <v>2.274</v>
      </c>
      <c r="J42" s="147">
        <v>2.178</v>
      </c>
      <c r="K42" s="32"/>
    </row>
    <row r="43" spans="1:11" s="33" customFormat="1" ht="11.25" customHeight="1">
      <c r="A43" s="35" t="s">
        <v>32</v>
      </c>
      <c r="B43" s="29"/>
      <c r="C43" s="30">
        <v>45</v>
      </c>
      <c r="D43" s="30">
        <v>3</v>
      </c>
      <c r="E43" s="30">
        <v>5</v>
      </c>
      <c r="F43" s="31"/>
      <c r="G43" s="31"/>
      <c r="H43" s="147">
        <v>0.908</v>
      </c>
      <c r="I43" s="147">
        <v>0.078</v>
      </c>
      <c r="J43" s="147">
        <v>0.13</v>
      </c>
      <c r="K43" s="32"/>
    </row>
    <row r="44" spans="1:11" s="33" customFormat="1" ht="11.25" customHeight="1">
      <c r="A44" s="35" t="s">
        <v>33</v>
      </c>
      <c r="B44" s="29"/>
      <c r="C44" s="30">
        <v>3</v>
      </c>
      <c r="D44" s="30">
        <v>3</v>
      </c>
      <c r="E44" s="30">
        <v>3</v>
      </c>
      <c r="F44" s="31"/>
      <c r="G44" s="31"/>
      <c r="H44" s="147">
        <v>0.174</v>
      </c>
      <c r="I44" s="147">
        <v>0.124</v>
      </c>
      <c r="J44" s="147">
        <v>0.122</v>
      </c>
      <c r="K44" s="32"/>
    </row>
    <row r="45" spans="1:11" s="33" customFormat="1" ht="11.25" customHeight="1">
      <c r="A45" s="35" t="s">
        <v>34</v>
      </c>
      <c r="B45" s="29"/>
      <c r="C45" s="30">
        <v>28</v>
      </c>
      <c r="D45" s="30">
        <v>20</v>
      </c>
      <c r="E45" s="30">
        <v>18</v>
      </c>
      <c r="F45" s="31"/>
      <c r="G45" s="31"/>
      <c r="H45" s="147">
        <v>0.932</v>
      </c>
      <c r="I45" s="147">
        <v>0.658</v>
      </c>
      <c r="J45" s="147">
        <v>0.54</v>
      </c>
      <c r="K45" s="32"/>
    </row>
    <row r="46" spans="1:11" s="33" customFormat="1" ht="11.25" customHeight="1">
      <c r="A46" s="35" t="s">
        <v>35</v>
      </c>
      <c r="B46" s="29"/>
      <c r="C46" s="30">
        <v>64</v>
      </c>
      <c r="D46" s="30">
        <v>54</v>
      </c>
      <c r="E46" s="30">
        <v>54</v>
      </c>
      <c r="F46" s="31"/>
      <c r="G46" s="31"/>
      <c r="H46" s="147">
        <v>2.56</v>
      </c>
      <c r="I46" s="147">
        <v>1.944</v>
      </c>
      <c r="J46" s="147">
        <v>1.944</v>
      </c>
      <c r="K46" s="32"/>
    </row>
    <row r="47" spans="1:11" s="33" customFormat="1" ht="11.25" customHeight="1">
      <c r="A47" s="35" t="s">
        <v>36</v>
      </c>
      <c r="B47" s="29"/>
      <c r="C47" s="30">
        <v>168</v>
      </c>
      <c r="D47" s="30">
        <v>151</v>
      </c>
      <c r="E47" s="30">
        <v>120</v>
      </c>
      <c r="F47" s="31"/>
      <c r="G47" s="31"/>
      <c r="H47" s="147">
        <v>5.88</v>
      </c>
      <c r="I47" s="147">
        <v>5.285</v>
      </c>
      <c r="J47" s="147">
        <v>3.6</v>
      </c>
      <c r="K47" s="32"/>
    </row>
    <row r="48" spans="1:11" s="33" customFormat="1" ht="11.25" customHeight="1">
      <c r="A48" s="35" t="s">
        <v>37</v>
      </c>
      <c r="B48" s="29"/>
      <c r="C48" s="30">
        <v>23</v>
      </c>
      <c r="D48" s="30">
        <v>14</v>
      </c>
      <c r="E48" s="30">
        <v>14</v>
      </c>
      <c r="F48" s="31"/>
      <c r="G48" s="31"/>
      <c r="H48" s="147">
        <v>0.875</v>
      </c>
      <c r="I48" s="147">
        <v>0.54</v>
      </c>
      <c r="J48" s="147">
        <v>0.49</v>
      </c>
      <c r="K48" s="32"/>
    </row>
    <row r="49" spans="1:11" s="33" customFormat="1" ht="11.25" customHeight="1">
      <c r="A49" s="35" t="s">
        <v>38</v>
      </c>
      <c r="B49" s="29"/>
      <c r="C49" s="30">
        <v>1</v>
      </c>
      <c r="D49" s="30">
        <v>4</v>
      </c>
      <c r="E49" s="30">
        <v>4</v>
      </c>
      <c r="F49" s="31"/>
      <c r="G49" s="31"/>
      <c r="H49" s="147">
        <v>0.036</v>
      </c>
      <c r="I49" s="147">
        <v>0.144</v>
      </c>
      <c r="J49" s="147">
        <v>0.14</v>
      </c>
      <c r="K49" s="32"/>
    </row>
    <row r="50" spans="1:11" s="42" customFormat="1" ht="11.25" customHeight="1">
      <c r="A50" s="43" t="s">
        <v>39</v>
      </c>
      <c r="B50" s="37"/>
      <c r="C50" s="38">
        <v>399</v>
      </c>
      <c r="D50" s="38">
        <v>319</v>
      </c>
      <c r="E50" s="38">
        <v>287</v>
      </c>
      <c r="F50" s="39">
        <v>89.96865203761756</v>
      </c>
      <c r="G50" s="40"/>
      <c r="H50" s="148">
        <v>13.688999999999998</v>
      </c>
      <c r="I50" s="149">
        <v>11.197999999999999</v>
      </c>
      <c r="J50" s="149">
        <v>9.256</v>
      </c>
      <c r="K50" s="41">
        <v>82.65761743168424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48</v>
      </c>
      <c r="D52" s="38">
        <v>48</v>
      </c>
      <c r="E52" s="38">
        <v>48</v>
      </c>
      <c r="F52" s="39">
        <v>100</v>
      </c>
      <c r="G52" s="40"/>
      <c r="H52" s="148">
        <v>1.185</v>
      </c>
      <c r="I52" s="149">
        <v>1.185</v>
      </c>
      <c r="J52" s="149">
        <v>1.185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1341</v>
      </c>
      <c r="D54" s="30">
        <v>1680</v>
      </c>
      <c r="E54" s="30">
        <v>1500</v>
      </c>
      <c r="F54" s="31"/>
      <c r="G54" s="31"/>
      <c r="H54" s="147">
        <v>61.686</v>
      </c>
      <c r="I54" s="147">
        <v>68</v>
      </c>
      <c r="J54" s="147">
        <v>60</v>
      </c>
      <c r="K54" s="32"/>
    </row>
    <row r="55" spans="1:11" s="33" customFormat="1" ht="11.25" customHeight="1">
      <c r="A55" s="35" t="s">
        <v>42</v>
      </c>
      <c r="B55" s="29"/>
      <c r="C55" s="30"/>
      <c r="D55" s="30">
        <v>4</v>
      </c>
      <c r="E55" s="30">
        <v>4</v>
      </c>
      <c r="F55" s="31"/>
      <c r="G55" s="31"/>
      <c r="H55" s="147"/>
      <c r="I55" s="147">
        <v>0.112</v>
      </c>
      <c r="J55" s="147">
        <v>0.112</v>
      </c>
      <c r="K55" s="32"/>
    </row>
    <row r="56" spans="1:11" s="33" customFormat="1" ht="11.25" customHeight="1">
      <c r="A56" s="35" t="s">
        <v>43</v>
      </c>
      <c r="B56" s="29"/>
      <c r="C56" s="30"/>
      <c r="D56" s="30">
        <v>6</v>
      </c>
      <c r="E56" s="30">
        <v>11</v>
      </c>
      <c r="F56" s="31"/>
      <c r="G56" s="31"/>
      <c r="H56" s="147"/>
      <c r="I56" s="147">
        <v>0.099</v>
      </c>
      <c r="J56" s="147">
        <v>0.105</v>
      </c>
      <c r="K56" s="32"/>
    </row>
    <row r="57" spans="1:11" s="33" customFormat="1" ht="11.25" customHeight="1">
      <c r="A57" s="35" t="s">
        <v>44</v>
      </c>
      <c r="B57" s="29"/>
      <c r="C57" s="30">
        <v>1</v>
      </c>
      <c r="D57" s="30">
        <v>1</v>
      </c>
      <c r="E57" s="30">
        <v>1</v>
      </c>
      <c r="F57" s="31"/>
      <c r="G57" s="31"/>
      <c r="H57" s="147">
        <v>0.01</v>
      </c>
      <c r="I57" s="147">
        <v>0.01</v>
      </c>
      <c r="J57" s="147">
        <v>0.01</v>
      </c>
      <c r="K57" s="32"/>
    </row>
    <row r="58" spans="1:11" s="33" customFormat="1" ht="11.25" customHeight="1">
      <c r="A58" s="35" t="s">
        <v>45</v>
      </c>
      <c r="B58" s="29"/>
      <c r="C58" s="30">
        <v>14</v>
      </c>
      <c r="D58" s="30">
        <v>14</v>
      </c>
      <c r="E58" s="30">
        <v>11</v>
      </c>
      <c r="F58" s="31"/>
      <c r="G58" s="31"/>
      <c r="H58" s="147">
        <v>0.364</v>
      </c>
      <c r="I58" s="147">
        <v>0.35</v>
      </c>
      <c r="J58" s="147">
        <v>0.303</v>
      </c>
      <c r="K58" s="32"/>
    </row>
    <row r="59" spans="1:11" s="42" customFormat="1" ht="11.25" customHeight="1">
      <c r="A59" s="36" t="s">
        <v>46</v>
      </c>
      <c r="B59" s="37"/>
      <c r="C59" s="38">
        <v>1356</v>
      </c>
      <c r="D59" s="38">
        <v>1705</v>
      </c>
      <c r="E59" s="38">
        <v>1527</v>
      </c>
      <c r="F59" s="39">
        <v>89.56011730205279</v>
      </c>
      <c r="G59" s="40"/>
      <c r="H59" s="148">
        <v>62.059999999999995</v>
      </c>
      <c r="I59" s="149">
        <v>68.571</v>
      </c>
      <c r="J59" s="149">
        <v>60.529999999999994</v>
      </c>
      <c r="K59" s="41">
        <v>88.273468375844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1165</v>
      </c>
      <c r="D61" s="30">
        <v>1180</v>
      </c>
      <c r="E61" s="30">
        <v>1100</v>
      </c>
      <c r="F61" s="31"/>
      <c r="G61" s="31"/>
      <c r="H61" s="147">
        <v>31.77</v>
      </c>
      <c r="I61" s="147">
        <v>35.4</v>
      </c>
      <c r="J61" s="147">
        <v>33</v>
      </c>
      <c r="K61" s="32"/>
    </row>
    <row r="62" spans="1:11" s="33" customFormat="1" ht="11.25" customHeight="1">
      <c r="A62" s="35" t="s">
        <v>48</v>
      </c>
      <c r="B62" s="29"/>
      <c r="C62" s="30">
        <v>379</v>
      </c>
      <c r="D62" s="30">
        <v>379</v>
      </c>
      <c r="E62" s="30">
        <v>379</v>
      </c>
      <c r="F62" s="31"/>
      <c r="G62" s="31"/>
      <c r="H62" s="147">
        <v>8.093</v>
      </c>
      <c r="I62" s="147">
        <v>9.15</v>
      </c>
      <c r="J62" s="147">
        <v>9.15</v>
      </c>
      <c r="K62" s="32"/>
    </row>
    <row r="63" spans="1:11" s="33" customFormat="1" ht="11.25" customHeight="1">
      <c r="A63" s="35" t="s">
        <v>49</v>
      </c>
      <c r="B63" s="29"/>
      <c r="C63" s="30">
        <v>436</v>
      </c>
      <c r="D63" s="30">
        <v>435</v>
      </c>
      <c r="E63" s="30">
        <v>539</v>
      </c>
      <c r="F63" s="31"/>
      <c r="G63" s="31"/>
      <c r="H63" s="147">
        <v>19.71</v>
      </c>
      <c r="I63" s="147">
        <v>19.531</v>
      </c>
      <c r="J63" s="147">
        <v>24.255</v>
      </c>
      <c r="K63" s="32"/>
    </row>
    <row r="64" spans="1:11" s="42" customFormat="1" ht="11.25" customHeight="1">
      <c r="A64" s="36" t="s">
        <v>50</v>
      </c>
      <c r="B64" s="37"/>
      <c r="C64" s="38">
        <v>1980</v>
      </c>
      <c r="D64" s="38">
        <v>1994</v>
      </c>
      <c r="E64" s="38">
        <v>2018</v>
      </c>
      <c r="F64" s="39">
        <v>101.20361083249749</v>
      </c>
      <c r="G64" s="40"/>
      <c r="H64" s="148">
        <v>59.573</v>
      </c>
      <c r="I64" s="149">
        <v>64.08099999999999</v>
      </c>
      <c r="J64" s="149">
        <v>66.405</v>
      </c>
      <c r="K64" s="41">
        <v>103.62666000842685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15895</v>
      </c>
      <c r="D66" s="38">
        <v>15953</v>
      </c>
      <c r="E66" s="38">
        <v>15350</v>
      </c>
      <c r="F66" s="39">
        <v>96.22014668087508</v>
      </c>
      <c r="G66" s="40"/>
      <c r="H66" s="148">
        <v>422.517</v>
      </c>
      <c r="I66" s="149">
        <v>430.459</v>
      </c>
      <c r="J66" s="149">
        <v>406.775</v>
      </c>
      <c r="K66" s="41">
        <v>94.49796612453218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5</v>
      </c>
      <c r="D68" s="30">
        <v>4</v>
      </c>
      <c r="E68" s="30">
        <v>4</v>
      </c>
      <c r="F68" s="31"/>
      <c r="G68" s="31"/>
      <c r="H68" s="147">
        <v>0.125</v>
      </c>
      <c r="I68" s="147">
        <v>0.11</v>
      </c>
      <c r="J68" s="147">
        <v>0.11</v>
      </c>
      <c r="K68" s="32"/>
    </row>
    <row r="69" spans="1:11" s="33" customFormat="1" ht="11.25" customHeight="1">
      <c r="A69" s="35" t="s">
        <v>53</v>
      </c>
      <c r="B69" s="29"/>
      <c r="C69" s="30">
        <v>1</v>
      </c>
      <c r="D69" s="30"/>
      <c r="E69" s="30">
        <v>2</v>
      </c>
      <c r="F69" s="31"/>
      <c r="G69" s="31"/>
      <c r="H69" s="147">
        <v>0.03</v>
      </c>
      <c r="I69" s="147"/>
      <c r="J69" s="147">
        <v>0.055</v>
      </c>
      <c r="K69" s="32"/>
    </row>
    <row r="70" spans="1:11" s="42" customFormat="1" ht="11.25" customHeight="1">
      <c r="A70" s="36" t="s">
        <v>54</v>
      </c>
      <c r="B70" s="37"/>
      <c r="C70" s="38">
        <v>6</v>
      </c>
      <c r="D70" s="38">
        <v>4</v>
      </c>
      <c r="E70" s="38">
        <v>6</v>
      </c>
      <c r="F70" s="39">
        <v>150</v>
      </c>
      <c r="G70" s="40"/>
      <c r="H70" s="148">
        <v>0.155</v>
      </c>
      <c r="I70" s="149">
        <v>0.11</v>
      </c>
      <c r="J70" s="149">
        <v>0.165</v>
      </c>
      <c r="K70" s="41">
        <v>150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5914</v>
      </c>
      <c r="D72" s="30">
        <v>7420</v>
      </c>
      <c r="E72" s="30">
        <v>7474</v>
      </c>
      <c r="F72" s="31"/>
      <c r="G72" s="31"/>
      <c r="H72" s="147">
        <v>130.271</v>
      </c>
      <c r="I72" s="147">
        <v>194.675</v>
      </c>
      <c r="J72" s="147">
        <v>204.695</v>
      </c>
      <c r="K72" s="32"/>
    </row>
    <row r="73" spans="1:11" s="33" customFormat="1" ht="11.25" customHeight="1">
      <c r="A73" s="35" t="s">
        <v>56</v>
      </c>
      <c r="B73" s="29"/>
      <c r="C73" s="30">
        <v>96</v>
      </c>
      <c r="D73" s="30">
        <v>96</v>
      </c>
      <c r="E73" s="30">
        <v>101</v>
      </c>
      <c r="F73" s="31"/>
      <c r="G73" s="31"/>
      <c r="H73" s="147">
        <v>3.1</v>
      </c>
      <c r="I73" s="147">
        <v>3.1</v>
      </c>
      <c r="J73" s="147">
        <v>3.262</v>
      </c>
      <c r="K73" s="32"/>
    </row>
    <row r="74" spans="1:11" s="33" customFormat="1" ht="11.25" customHeight="1">
      <c r="A74" s="35" t="s">
        <v>57</v>
      </c>
      <c r="B74" s="29"/>
      <c r="C74" s="30">
        <v>15</v>
      </c>
      <c r="D74" s="30">
        <v>18</v>
      </c>
      <c r="E74" s="30">
        <v>20</v>
      </c>
      <c r="F74" s="31"/>
      <c r="G74" s="31"/>
      <c r="H74" s="147">
        <v>0.375</v>
      </c>
      <c r="I74" s="147">
        <v>0.435</v>
      </c>
      <c r="J74" s="147">
        <v>0.483</v>
      </c>
      <c r="K74" s="32"/>
    </row>
    <row r="75" spans="1:11" s="33" customFormat="1" ht="11.25" customHeight="1">
      <c r="A75" s="35" t="s">
        <v>58</v>
      </c>
      <c r="B75" s="29"/>
      <c r="C75" s="30">
        <v>3517</v>
      </c>
      <c r="D75" s="30">
        <v>3516</v>
      </c>
      <c r="E75" s="30">
        <v>3516</v>
      </c>
      <c r="F75" s="31"/>
      <c r="G75" s="31"/>
      <c r="H75" s="147">
        <v>122.976</v>
      </c>
      <c r="I75" s="147">
        <v>122.976</v>
      </c>
      <c r="J75" s="147">
        <v>122.976</v>
      </c>
      <c r="K75" s="32"/>
    </row>
    <row r="76" spans="1:11" s="33" customFormat="1" ht="11.25" customHeight="1">
      <c r="A76" s="35" t="s">
        <v>59</v>
      </c>
      <c r="B76" s="29"/>
      <c r="C76" s="30">
        <v>235</v>
      </c>
      <c r="D76" s="30">
        <v>235</v>
      </c>
      <c r="E76" s="30">
        <v>235</v>
      </c>
      <c r="F76" s="31"/>
      <c r="G76" s="31"/>
      <c r="H76" s="147">
        <v>5.2</v>
      </c>
      <c r="I76" s="147">
        <v>5.2</v>
      </c>
      <c r="J76" s="147">
        <v>5.2</v>
      </c>
      <c r="K76" s="32"/>
    </row>
    <row r="77" spans="1:11" s="33" customFormat="1" ht="11.25" customHeight="1">
      <c r="A77" s="35" t="s">
        <v>60</v>
      </c>
      <c r="B77" s="29"/>
      <c r="C77" s="30">
        <v>31</v>
      </c>
      <c r="D77" s="30">
        <v>31</v>
      </c>
      <c r="E77" s="30">
        <v>29</v>
      </c>
      <c r="F77" s="31"/>
      <c r="G77" s="31"/>
      <c r="H77" s="147">
        <v>0.713</v>
      </c>
      <c r="I77" s="147">
        <v>0.663</v>
      </c>
      <c r="J77" s="147">
        <v>0.663</v>
      </c>
      <c r="K77" s="32"/>
    </row>
    <row r="78" spans="1:11" s="33" customFormat="1" ht="11.25" customHeight="1">
      <c r="A78" s="35" t="s">
        <v>61</v>
      </c>
      <c r="B78" s="29"/>
      <c r="C78" s="30">
        <v>208</v>
      </c>
      <c r="D78" s="30">
        <v>208</v>
      </c>
      <c r="E78" s="30">
        <v>225</v>
      </c>
      <c r="F78" s="31"/>
      <c r="G78" s="31"/>
      <c r="H78" s="147">
        <v>5.376</v>
      </c>
      <c r="I78" s="147">
        <v>5.408</v>
      </c>
      <c r="J78" s="147">
        <v>5.85</v>
      </c>
      <c r="K78" s="32"/>
    </row>
    <row r="79" spans="1:11" s="33" customFormat="1" ht="11.25" customHeight="1">
      <c r="A79" s="35" t="s">
        <v>62</v>
      </c>
      <c r="B79" s="29"/>
      <c r="C79" s="30">
        <v>28</v>
      </c>
      <c r="D79" s="30">
        <v>30</v>
      </c>
      <c r="E79" s="30">
        <v>30</v>
      </c>
      <c r="F79" s="31"/>
      <c r="G79" s="31"/>
      <c r="H79" s="147">
        <v>0.651</v>
      </c>
      <c r="I79" s="147">
        <v>0.75</v>
      </c>
      <c r="J79" s="147">
        <v>0.75</v>
      </c>
      <c r="K79" s="32"/>
    </row>
    <row r="80" spans="1:11" s="42" customFormat="1" ht="11.25" customHeight="1">
      <c r="A80" s="43" t="s">
        <v>63</v>
      </c>
      <c r="B80" s="37"/>
      <c r="C80" s="38">
        <v>10044</v>
      </c>
      <c r="D80" s="38">
        <v>11554</v>
      </c>
      <c r="E80" s="38">
        <v>11630</v>
      </c>
      <c r="F80" s="39">
        <v>100.6577808551151</v>
      </c>
      <c r="G80" s="40"/>
      <c r="H80" s="148">
        <v>268.662</v>
      </c>
      <c r="I80" s="149">
        <v>333.20700000000005</v>
      </c>
      <c r="J80" s="149">
        <v>343.879</v>
      </c>
      <c r="K80" s="41">
        <v>103.20281386645537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486</v>
      </c>
      <c r="D82" s="30">
        <v>486</v>
      </c>
      <c r="E82" s="30">
        <v>469</v>
      </c>
      <c r="F82" s="31"/>
      <c r="G82" s="31"/>
      <c r="H82" s="147">
        <v>17.451</v>
      </c>
      <c r="I82" s="147">
        <v>17.451</v>
      </c>
      <c r="J82" s="147">
        <v>16.826</v>
      </c>
      <c r="K82" s="32"/>
    </row>
    <row r="83" spans="1:11" s="33" customFormat="1" ht="11.25" customHeight="1">
      <c r="A83" s="35" t="s">
        <v>65</v>
      </c>
      <c r="B83" s="29"/>
      <c r="C83" s="30">
        <v>703</v>
      </c>
      <c r="D83" s="30">
        <v>703</v>
      </c>
      <c r="E83" s="30">
        <v>660</v>
      </c>
      <c r="F83" s="31"/>
      <c r="G83" s="31"/>
      <c r="H83" s="147">
        <v>14.08</v>
      </c>
      <c r="I83" s="147">
        <v>14.1</v>
      </c>
      <c r="J83" s="147">
        <v>13.2</v>
      </c>
      <c r="K83" s="32"/>
    </row>
    <row r="84" spans="1:11" s="42" customFormat="1" ht="11.25" customHeight="1">
      <c r="A84" s="36" t="s">
        <v>66</v>
      </c>
      <c r="B84" s="37"/>
      <c r="C84" s="38">
        <v>1189</v>
      </c>
      <c r="D84" s="38">
        <v>1189</v>
      </c>
      <c r="E84" s="38">
        <v>1129</v>
      </c>
      <c r="F84" s="39">
        <v>94.95374264087468</v>
      </c>
      <c r="G84" s="40"/>
      <c r="H84" s="148">
        <v>31.531</v>
      </c>
      <c r="I84" s="149">
        <v>31.551000000000002</v>
      </c>
      <c r="J84" s="149">
        <v>30.026</v>
      </c>
      <c r="K84" s="41">
        <v>95.16655573515894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33674</v>
      </c>
      <c r="D87" s="53">
        <v>35361</v>
      </c>
      <c r="E87" s="53">
        <v>34609</v>
      </c>
      <c r="F87" s="54">
        <f>IF(D87&gt;0,100*E87/D87,0)</f>
        <v>97.87336330986115</v>
      </c>
      <c r="G87" s="40"/>
      <c r="H87" s="152">
        <v>934.6699999999998</v>
      </c>
      <c r="I87" s="153">
        <v>1008.4780000000002</v>
      </c>
      <c r="J87" s="153">
        <v>985.7789999999999</v>
      </c>
      <c r="K87" s="54">
        <f>IF(I87&gt;0,100*J87/I87,0)</f>
        <v>97.74918243134702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2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view="pageBreakPreview" zoomScale="106" zoomScaleSheetLayoutView="10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307</v>
      </c>
      <c r="D7" s="21" t="s">
        <v>6</v>
      </c>
      <c r="E7" s="21">
        <v>4</v>
      </c>
      <c r="F7" s="22" t="str">
        <f>CONCATENATE(D6,"=100")</f>
        <v>2019=100</v>
      </c>
      <c r="G7" s="23"/>
      <c r="H7" s="20" t="s">
        <v>307</v>
      </c>
      <c r="I7" s="21" t="s">
        <v>6</v>
      </c>
      <c r="J7" s="21">
        <v>5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3</v>
      </c>
      <c r="D26" s="38">
        <v>3</v>
      </c>
      <c r="E26" s="38">
        <v>3</v>
      </c>
      <c r="F26" s="39">
        <v>100</v>
      </c>
      <c r="G26" s="40"/>
      <c r="H26" s="148">
        <v>0.063</v>
      </c>
      <c r="I26" s="149">
        <v>0.06</v>
      </c>
      <c r="J26" s="149">
        <v>0.06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>
        <v>1</v>
      </c>
      <c r="F28" s="31"/>
      <c r="G28" s="31"/>
      <c r="H28" s="147"/>
      <c r="I28" s="147"/>
      <c r="J28" s="147">
        <v>0.04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11</v>
      </c>
      <c r="D30" s="30">
        <v>9</v>
      </c>
      <c r="E30" s="30">
        <v>10</v>
      </c>
      <c r="F30" s="31"/>
      <c r="G30" s="31"/>
      <c r="H30" s="147">
        <v>0.638</v>
      </c>
      <c r="I30" s="147">
        <v>0.36</v>
      </c>
      <c r="J30" s="147">
        <v>0.4</v>
      </c>
      <c r="K30" s="32"/>
    </row>
    <row r="31" spans="1:11" s="42" customFormat="1" ht="11.25" customHeight="1">
      <c r="A31" s="43" t="s">
        <v>23</v>
      </c>
      <c r="B31" s="37"/>
      <c r="C31" s="38">
        <v>11</v>
      </c>
      <c r="D31" s="38">
        <v>9</v>
      </c>
      <c r="E31" s="38">
        <v>11</v>
      </c>
      <c r="F31" s="39">
        <v>122.22222222222223</v>
      </c>
      <c r="G31" s="40"/>
      <c r="H31" s="148">
        <v>0.638</v>
      </c>
      <c r="I31" s="149">
        <v>0.36</v>
      </c>
      <c r="J31" s="149">
        <v>0.44</v>
      </c>
      <c r="K31" s="41">
        <v>122.22222222222223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13</v>
      </c>
      <c r="D33" s="30">
        <v>22</v>
      </c>
      <c r="E33" s="30">
        <v>30</v>
      </c>
      <c r="F33" s="31"/>
      <c r="G33" s="31"/>
      <c r="H33" s="147">
        <v>0.367</v>
      </c>
      <c r="I33" s="147">
        <v>0.665</v>
      </c>
      <c r="J33" s="147">
        <v>0.8</v>
      </c>
      <c r="K33" s="32"/>
    </row>
    <row r="34" spans="1:11" s="33" customFormat="1" ht="11.25" customHeight="1">
      <c r="A34" s="35" t="s">
        <v>25</v>
      </c>
      <c r="B34" s="29"/>
      <c r="C34" s="30">
        <v>6</v>
      </c>
      <c r="D34" s="30">
        <v>6</v>
      </c>
      <c r="E34" s="30">
        <v>7</v>
      </c>
      <c r="F34" s="31"/>
      <c r="G34" s="31"/>
      <c r="H34" s="147">
        <v>0.204</v>
      </c>
      <c r="I34" s="147">
        <v>0.204</v>
      </c>
      <c r="J34" s="147">
        <v>0.21</v>
      </c>
      <c r="K34" s="32"/>
    </row>
    <row r="35" spans="1:11" s="33" customFormat="1" ht="11.25" customHeight="1">
      <c r="A35" s="35" t="s">
        <v>26</v>
      </c>
      <c r="B35" s="29"/>
      <c r="C35" s="30">
        <v>18</v>
      </c>
      <c r="D35" s="30">
        <v>20</v>
      </c>
      <c r="E35" s="30">
        <v>30</v>
      </c>
      <c r="F35" s="31"/>
      <c r="G35" s="31"/>
      <c r="H35" s="147">
        <v>0.395</v>
      </c>
      <c r="I35" s="147">
        <v>0.44</v>
      </c>
      <c r="J35" s="147">
        <v>0.66</v>
      </c>
      <c r="K35" s="32"/>
    </row>
    <row r="36" spans="1:11" s="33" customFormat="1" ht="11.25" customHeight="1">
      <c r="A36" s="35" t="s">
        <v>27</v>
      </c>
      <c r="B36" s="29"/>
      <c r="C36" s="30">
        <v>229</v>
      </c>
      <c r="D36" s="30">
        <v>229</v>
      </c>
      <c r="E36" s="30">
        <v>220</v>
      </c>
      <c r="F36" s="31"/>
      <c r="G36" s="31"/>
      <c r="H36" s="147">
        <v>6.87</v>
      </c>
      <c r="I36" s="147">
        <v>6.87</v>
      </c>
      <c r="J36" s="147">
        <v>6.6</v>
      </c>
      <c r="K36" s="32"/>
    </row>
    <row r="37" spans="1:11" s="42" customFormat="1" ht="11.25" customHeight="1">
      <c r="A37" s="36" t="s">
        <v>28</v>
      </c>
      <c r="B37" s="37"/>
      <c r="C37" s="38">
        <v>266</v>
      </c>
      <c r="D37" s="38">
        <v>277</v>
      </c>
      <c r="E37" s="38">
        <v>287</v>
      </c>
      <c r="F37" s="39">
        <v>103.61010830324909</v>
      </c>
      <c r="G37" s="40"/>
      <c r="H37" s="148">
        <v>7.836</v>
      </c>
      <c r="I37" s="149">
        <v>8.179</v>
      </c>
      <c r="J37" s="149">
        <v>8.27</v>
      </c>
      <c r="K37" s="41">
        <v>101.11260545298936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290</v>
      </c>
      <c r="D39" s="38">
        <v>290</v>
      </c>
      <c r="E39" s="38">
        <v>270</v>
      </c>
      <c r="F39" s="39">
        <v>93.10344827586206</v>
      </c>
      <c r="G39" s="40"/>
      <c r="H39" s="148">
        <v>9.552</v>
      </c>
      <c r="I39" s="149">
        <v>9.5</v>
      </c>
      <c r="J39" s="149">
        <v>9</v>
      </c>
      <c r="K39" s="41">
        <v>94.73684210526316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23</v>
      </c>
      <c r="D41" s="30">
        <v>18</v>
      </c>
      <c r="E41" s="30">
        <v>15</v>
      </c>
      <c r="F41" s="31"/>
      <c r="G41" s="31"/>
      <c r="H41" s="147">
        <v>0.328</v>
      </c>
      <c r="I41" s="147">
        <v>0.286</v>
      </c>
      <c r="J41" s="147">
        <v>0.345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>
        <v>1</v>
      </c>
      <c r="D43" s="30">
        <v>1</v>
      </c>
      <c r="E43" s="30">
        <v>1</v>
      </c>
      <c r="F43" s="31"/>
      <c r="G43" s="31"/>
      <c r="H43" s="147">
        <v>0.026</v>
      </c>
      <c r="I43" s="147">
        <v>0.03</v>
      </c>
      <c r="J43" s="147">
        <v>0.03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>
        <v>2</v>
      </c>
      <c r="D45" s="30">
        <v>2</v>
      </c>
      <c r="E45" s="30">
        <v>1</v>
      </c>
      <c r="F45" s="31"/>
      <c r="G45" s="31"/>
      <c r="H45" s="147">
        <v>0.048</v>
      </c>
      <c r="I45" s="147">
        <v>0.05</v>
      </c>
      <c r="J45" s="147">
        <v>0.025</v>
      </c>
      <c r="K45" s="32"/>
    </row>
    <row r="46" spans="1:11" s="33" customFormat="1" ht="11.25" customHeight="1">
      <c r="A46" s="35" t="s">
        <v>35</v>
      </c>
      <c r="B46" s="29"/>
      <c r="C46" s="30">
        <v>7</v>
      </c>
      <c r="D46" s="30">
        <v>8</v>
      </c>
      <c r="E46" s="30">
        <v>8</v>
      </c>
      <c r="F46" s="31"/>
      <c r="G46" s="31"/>
      <c r="H46" s="147">
        <v>0.196</v>
      </c>
      <c r="I46" s="147">
        <v>0.24</v>
      </c>
      <c r="J46" s="147">
        <v>0.224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>
        <v>1</v>
      </c>
      <c r="D48" s="30">
        <v>1</v>
      </c>
      <c r="E48" s="30">
        <v>1</v>
      </c>
      <c r="F48" s="31"/>
      <c r="G48" s="31"/>
      <c r="H48" s="147">
        <v>0.061</v>
      </c>
      <c r="I48" s="147">
        <v>0.061</v>
      </c>
      <c r="J48" s="147">
        <v>0.061</v>
      </c>
      <c r="K48" s="32"/>
    </row>
    <row r="49" spans="1:11" s="33" customFormat="1" ht="11.25" customHeight="1">
      <c r="A49" s="35" t="s">
        <v>38</v>
      </c>
      <c r="B49" s="29"/>
      <c r="C49" s="30">
        <v>21</v>
      </c>
      <c r="D49" s="30">
        <v>4</v>
      </c>
      <c r="E49" s="30">
        <v>4</v>
      </c>
      <c r="F49" s="31"/>
      <c r="G49" s="31"/>
      <c r="H49" s="147">
        <v>0.84</v>
      </c>
      <c r="I49" s="147">
        <v>0.16</v>
      </c>
      <c r="J49" s="147">
        <v>0.16</v>
      </c>
      <c r="K49" s="32"/>
    </row>
    <row r="50" spans="1:11" s="42" customFormat="1" ht="11.25" customHeight="1">
      <c r="A50" s="43" t="s">
        <v>39</v>
      </c>
      <c r="B50" s="37"/>
      <c r="C50" s="38">
        <v>55</v>
      </c>
      <c r="D50" s="38">
        <v>34</v>
      </c>
      <c r="E50" s="38">
        <v>30</v>
      </c>
      <c r="F50" s="39">
        <v>88.23529411764706</v>
      </c>
      <c r="G50" s="40"/>
      <c r="H50" s="148">
        <v>1.499</v>
      </c>
      <c r="I50" s="149">
        <v>0.8269999999999998</v>
      </c>
      <c r="J50" s="149">
        <v>0.8450000000000001</v>
      </c>
      <c r="K50" s="41">
        <v>102.17654171704962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41</v>
      </c>
      <c r="D52" s="38">
        <v>41</v>
      </c>
      <c r="E52" s="38">
        <v>41</v>
      </c>
      <c r="F52" s="39">
        <v>100</v>
      </c>
      <c r="G52" s="40"/>
      <c r="H52" s="148">
        <v>1.517</v>
      </c>
      <c r="I52" s="149">
        <v>1.517</v>
      </c>
      <c r="J52" s="149">
        <v>1.517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46</v>
      </c>
      <c r="D54" s="30">
        <v>64</v>
      </c>
      <c r="E54" s="30">
        <v>40</v>
      </c>
      <c r="F54" s="31"/>
      <c r="G54" s="31"/>
      <c r="H54" s="147">
        <v>2.07</v>
      </c>
      <c r="I54" s="147">
        <v>2.816</v>
      </c>
      <c r="J54" s="147">
        <v>1.72</v>
      </c>
      <c r="K54" s="32"/>
    </row>
    <row r="55" spans="1:11" s="33" customFormat="1" ht="11.25" customHeight="1">
      <c r="A55" s="35" t="s">
        <v>42</v>
      </c>
      <c r="B55" s="29"/>
      <c r="C55" s="30">
        <v>2250</v>
      </c>
      <c r="D55" s="30">
        <v>2400</v>
      </c>
      <c r="E55" s="30">
        <v>2050</v>
      </c>
      <c r="F55" s="31"/>
      <c r="G55" s="31"/>
      <c r="H55" s="147">
        <v>168.75</v>
      </c>
      <c r="I55" s="147">
        <v>180</v>
      </c>
      <c r="J55" s="147">
        <v>153.75</v>
      </c>
      <c r="K55" s="32"/>
    </row>
    <row r="56" spans="1:11" s="33" customFormat="1" ht="11.25" customHeight="1">
      <c r="A56" s="35" t="s">
        <v>43</v>
      </c>
      <c r="B56" s="29"/>
      <c r="C56" s="30">
        <v>16</v>
      </c>
      <c r="D56" s="30">
        <v>11</v>
      </c>
      <c r="E56" s="30">
        <v>12</v>
      </c>
      <c r="F56" s="31"/>
      <c r="G56" s="31"/>
      <c r="H56" s="147">
        <v>0.705</v>
      </c>
      <c r="I56" s="147">
        <v>0.513</v>
      </c>
      <c r="J56" s="147">
        <v>0.375</v>
      </c>
      <c r="K56" s="32"/>
    </row>
    <row r="57" spans="1:11" s="33" customFormat="1" ht="11.25" customHeight="1">
      <c r="A57" s="35" t="s">
        <v>44</v>
      </c>
      <c r="B57" s="29"/>
      <c r="C57" s="30">
        <v>3</v>
      </c>
      <c r="D57" s="30">
        <v>3</v>
      </c>
      <c r="E57" s="30">
        <v>3</v>
      </c>
      <c r="F57" s="31"/>
      <c r="G57" s="31"/>
      <c r="H57" s="147">
        <v>0.074</v>
      </c>
      <c r="I57" s="147">
        <v>0.027</v>
      </c>
      <c r="J57" s="147">
        <v>0.027</v>
      </c>
      <c r="K57" s="32"/>
    </row>
    <row r="58" spans="1:11" s="33" customFormat="1" ht="11.25" customHeight="1">
      <c r="A58" s="35" t="s">
        <v>45</v>
      </c>
      <c r="B58" s="29"/>
      <c r="C58" s="30">
        <v>205</v>
      </c>
      <c r="D58" s="30">
        <v>248</v>
      </c>
      <c r="E58" s="30">
        <v>238</v>
      </c>
      <c r="F58" s="31"/>
      <c r="G58" s="31"/>
      <c r="H58" s="147">
        <v>6.816</v>
      </c>
      <c r="I58" s="147">
        <v>4.216</v>
      </c>
      <c r="J58" s="147">
        <v>6.343</v>
      </c>
      <c r="K58" s="32"/>
    </row>
    <row r="59" spans="1:11" s="42" customFormat="1" ht="11.25" customHeight="1">
      <c r="A59" s="36" t="s">
        <v>46</v>
      </c>
      <c r="B59" s="37"/>
      <c r="C59" s="38">
        <v>2520</v>
      </c>
      <c r="D59" s="38">
        <v>2726</v>
      </c>
      <c r="E59" s="38">
        <v>2343</v>
      </c>
      <c r="F59" s="39">
        <v>85.9501100513573</v>
      </c>
      <c r="G59" s="40"/>
      <c r="H59" s="148">
        <v>178.41500000000002</v>
      </c>
      <c r="I59" s="149">
        <v>187.572</v>
      </c>
      <c r="J59" s="149">
        <v>162.21499999999997</v>
      </c>
      <c r="K59" s="41">
        <v>86.48145778687649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255</v>
      </c>
      <c r="D61" s="30">
        <v>325</v>
      </c>
      <c r="E61" s="30">
        <v>325</v>
      </c>
      <c r="F61" s="31"/>
      <c r="G61" s="31"/>
      <c r="H61" s="147">
        <v>12.495</v>
      </c>
      <c r="I61" s="147">
        <v>16.25</v>
      </c>
      <c r="J61" s="147">
        <v>16.25</v>
      </c>
      <c r="K61" s="32"/>
    </row>
    <row r="62" spans="1:11" s="33" customFormat="1" ht="11.25" customHeight="1">
      <c r="A62" s="35" t="s">
        <v>48</v>
      </c>
      <c r="B62" s="29"/>
      <c r="C62" s="30">
        <v>461</v>
      </c>
      <c r="D62" s="30">
        <v>461</v>
      </c>
      <c r="E62" s="30">
        <v>461</v>
      </c>
      <c r="F62" s="31"/>
      <c r="G62" s="31"/>
      <c r="H62" s="147">
        <v>10.776</v>
      </c>
      <c r="I62" s="147">
        <v>11.372</v>
      </c>
      <c r="J62" s="147">
        <v>12.045</v>
      </c>
      <c r="K62" s="32"/>
    </row>
    <row r="63" spans="1:11" s="33" customFormat="1" ht="11.25" customHeight="1">
      <c r="A63" s="35" t="s">
        <v>49</v>
      </c>
      <c r="B63" s="29"/>
      <c r="C63" s="30">
        <v>832</v>
      </c>
      <c r="D63" s="30">
        <v>814</v>
      </c>
      <c r="E63" s="30">
        <v>853</v>
      </c>
      <c r="F63" s="31"/>
      <c r="G63" s="31"/>
      <c r="H63" s="147">
        <v>50.47</v>
      </c>
      <c r="I63" s="147">
        <v>44.77</v>
      </c>
      <c r="J63" s="147">
        <v>45.925</v>
      </c>
      <c r="K63" s="32"/>
    </row>
    <row r="64" spans="1:11" s="42" customFormat="1" ht="11.25" customHeight="1">
      <c r="A64" s="36" t="s">
        <v>50</v>
      </c>
      <c r="B64" s="37"/>
      <c r="C64" s="38">
        <v>1548</v>
      </c>
      <c r="D64" s="38">
        <v>1600</v>
      </c>
      <c r="E64" s="38">
        <v>1639</v>
      </c>
      <c r="F64" s="39">
        <v>102.4375</v>
      </c>
      <c r="G64" s="40"/>
      <c r="H64" s="148">
        <v>73.741</v>
      </c>
      <c r="I64" s="149">
        <v>72.392</v>
      </c>
      <c r="J64" s="149">
        <v>74.22</v>
      </c>
      <c r="K64" s="41">
        <v>102.52514089954691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2892</v>
      </c>
      <c r="D66" s="38">
        <v>3146</v>
      </c>
      <c r="E66" s="38">
        <v>3250</v>
      </c>
      <c r="F66" s="39">
        <v>103.30578512396694</v>
      </c>
      <c r="G66" s="40"/>
      <c r="H66" s="148">
        <v>198.929</v>
      </c>
      <c r="I66" s="149">
        <v>210.4</v>
      </c>
      <c r="J66" s="149">
        <v>212.907</v>
      </c>
      <c r="K66" s="41">
        <v>101.19153992395438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188</v>
      </c>
      <c r="D68" s="30">
        <v>195</v>
      </c>
      <c r="E68" s="30">
        <v>140</v>
      </c>
      <c r="F68" s="31"/>
      <c r="G68" s="31"/>
      <c r="H68" s="147">
        <v>8.174</v>
      </c>
      <c r="I68" s="147">
        <v>8.7</v>
      </c>
      <c r="J68" s="147">
        <v>6</v>
      </c>
      <c r="K68" s="32"/>
    </row>
    <row r="69" spans="1:11" s="33" customFormat="1" ht="11.25" customHeight="1">
      <c r="A69" s="35" t="s">
        <v>53</v>
      </c>
      <c r="B69" s="29"/>
      <c r="C69" s="30">
        <v>81</v>
      </c>
      <c r="D69" s="30">
        <v>100</v>
      </c>
      <c r="E69" s="30">
        <v>90</v>
      </c>
      <c r="F69" s="31"/>
      <c r="G69" s="31"/>
      <c r="H69" s="147">
        <v>3.674</v>
      </c>
      <c r="I69" s="147">
        <v>4.7</v>
      </c>
      <c r="J69" s="147">
        <v>3.8</v>
      </c>
      <c r="K69" s="32"/>
    </row>
    <row r="70" spans="1:11" s="42" customFormat="1" ht="11.25" customHeight="1">
      <c r="A70" s="36" t="s">
        <v>54</v>
      </c>
      <c r="B70" s="37"/>
      <c r="C70" s="38">
        <v>269</v>
      </c>
      <c r="D70" s="38">
        <v>295</v>
      </c>
      <c r="E70" s="38">
        <v>230</v>
      </c>
      <c r="F70" s="39">
        <v>77.96610169491525</v>
      </c>
      <c r="G70" s="40"/>
      <c r="H70" s="148">
        <v>11.847999999999999</v>
      </c>
      <c r="I70" s="149">
        <v>13.399999999999999</v>
      </c>
      <c r="J70" s="149">
        <v>9.8</v>
      </c>
      <c r="K70" s="41">
        <v>73.13432835820898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9860</v>
      </c>
      <c r="D72" s="30">
        <v>10524</v>
      </c>
      <c r="E72" s="30">
        <v>10600</v>
      </c>
      <c r="F72" s="31"/>
      <c r="G72" s="31"/>
      <c r="H72" s="147">
        <v>512.742</v>
      </c>
      <c r="I72" s="147">
        <v>589.603</v>
      </c>
      <c r="J72" s="147">
        <v>601.091</v>
      </c>
      <c r="K72" s="32"/>
    </row>
    <row r="73" spans="1:11" s="33" customFormat="1" ht="11.25" customHeight="1">
      <c r="A73" s="35" t="s">
        <v>56</v>
      </c>
      <c r="B73" s="29"/>
      <c r="C73" s="30">
        <v>179</v>
      </c>
      <c r="D73" s="30">
        <v>179</v>
      </c>
      <c r="E73" s="30">
        <v>188</v>
      </c>
      <c r="F73" s="31"/>
      <c r="G73" s="31"/>
      <c r="H73" s="147">
        <v>6.779</v>
      </c>
      <c r="I73" s="147">
        <v>6.779</v>
      </c>
      <c r="J73" s="147">
        <v>6.779</v>
      </c>
      <c r="K73" s="32"/>
    </row>
    <row r="74" spans="1:11" s="33" customFormat="1" ht="11.25" customHeight="1">
      <c r="A74" s="35" t="s">
        <v>57</v>
      </c>
      <c r="B74" s="29"/>
      <c r="C74" s="30">
        <v>446</v>
      </c>
      <c r="D74" s="30">
        <v>420</v>
      </c>
      <c r="E74" s="30">
        <v>430</v>
      </c>
      <c r="F74" s="31"/>
      <c r="G74" s="31"/>
      <c r="H74" s="147">
        <v>12.519</v>
      </c>
      <c r="I74" s="147">
        <v>13.86</v>
      </c>
      <c r="J74" s="147">
        <v>14.19</v>
      </c>
      <c r="K74" s="32"/>
    </row>
    <row r="75" spans="1:11" s="33" customFormat="1" ht="11.25" customHeight="1">
      <c r="A75" s="35" t="s">
        <v>58</v>
      </c>
      <c r="B75" s="29"/>
      <c r="C75" s="30">
        <v>347</v>
      </c>
      <c r="D75" s="30">
        <v>351</v>
      </c>
      <c r="E75" s="30">
        <v>540</v>
      </c>
      <c r="F75" s="31"/>
      <c r="G75" s="31"/>
      <c r="H75" s="147">
        <v>16.144</v>
      </c>
      <c r="I75" s="147">
        <v>16.404</v>
      </c>
      <c r="J75" s="147">
        <v>25.237</v>
      </c>
      <c r="K75" s="32"/>
    </row>
    <row r="76" spans="1:11" s="33" customFormat="1" ht="11.25" customHeight="1">
      <c r="A76" s="35" t="s">
        <v>59</v>
      </c>
      <c r="B76" s="29"/>
      <c r="C76" s="30">
        <v>190</v>
      </c>
      <c r="D76" s="30">
        <v>190</v>
      </c>
      <c r="E76" s="30">
        <v>190</v>
      </c>
      <c r="F76" s="31"/>
      <c r="G76" s="31"/>
      <c r="H76" s="147">
        <v>6.4</v>
      </c>
      <c r="I76" s="147">
        <v>6.4</v>
      </c>
      <c r="J76" s="147">
        <v>6.3</v>
      </c>
      <c r="K76" s="32"/>
    </row>
    <row r="77" spans="1:11" s="33" customFormat="1" ht="11.25" customHeight="1">
      <c r="A77" s="35" t="s">
        <v>60</v>
      </c>
      <c r="B77" s="29"/>
      <c r="C77" s="30">
        <v>25</v>
      </c>
      <c r="D77" s="30">
        <v>20</v>
      </c>
      <c r="E77" s="30">
        <v>25</v>
      </c>
      <c r="F77" s="31"/>
      <c r="G77" s="31"/>
      <c r="H77" s="147">
        <v>0.61</v>
      </c>
      <c r="I77" s="147">
        <v>0.24</v>
      </c>
      <c r="J77" s="147">
        <v>0.61</v>
      </c>
      <c r="K77" s="32"/>
    </row>
    <row r="78" spans="1:11" s="33" customFormat="1" ht="11.25" customHeight="1">
      <c r="A78" s="35" t="s">
        <v>61</v>
      </c>
      <c r="B78" s="29"/>
      <c r="C78" s="30">
        <v>114</v>
      </c>
      <c r="D78" s="30">
        <v>115</v>
      </c>
      <c r="E78" s="30">
        <v>110</v>
      </c>
      <c r="F78" s="31"/>
      <c r="G78" s="31"/>
      <c r="H78" s="147">
        <v>4.309</v>
      </c>
      <c r="I78" s="147">
        <v>4.6</v>
      </c>
      <c r="J78" s="147">
        <v>4.4</v>
      </c>
      <c r="K78" s="32"/>
    </row>
    <row r="79" spans="1:11" s="33" customFormat="1" ht="11.25" customHeight="1">
      <c r="A79" s="35" t="s">
        <v>62</v>
      </c>
      <c r="B79" s="29"/>
      <c r="C79" s="30">
        <v>1029</v>
      </c>
      <c r="D79" s="30">
        <v>950</v>
      </c>
      <c r="E79" s="30">
        <v>930</v>
      </c>
      <c r="F79" s="31"/>
      <c r="G79" s="31"/>
      <c r="H79" s="147">
        <v>37.507</v>
      </c>
      <c r="I79" s="147">
        <v>57</v>
      </c>
      <c r="J79" s="147">
        <v>69.75</v>
      </c>
      <c r="K79" s="32"/>
    </row>
    <row r="80" spans="1:11" s="42" customFormat="1" ht="11.25" customHeight="1">
      <c r="A80" s="43" t="s">
        <v>63</v>
      </c>
      <c r="B80" s="37"/>
      <c r="C80" s="38">
        <v>12190</v>
      </c>
      <c r="D80" s="38">
        <v>12749</v>
      </c>
      <c r="E80" s="38">
        <v>13013</v>
      </c>
      <c r="F80" s="39">
        <v>102.07075064710958</v>
      </c>
      <c r="G80" s="40"/>
      <c r="H80" s="148">
        <v>597.0099999999999</v>
      </c>
      <c r="I80" s="149">
        <v>694.886</v>
      </c>
      <c r="J80" s="149">
        <v>728.357</v>
      </c>
      <c r="K80" s="41">
        <v>104.81676131048835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228</v>
      </c>
      <c r="D82" s="30">
        <v>228</v>
      </c>
      <c r="E82" s="30">
        <v>272</v>
      </c>
      <c r="F82" s="31"/>
      <c r="G82" s="31"/>
      <c r="H82" s="147">
        <v>8.443</v>
      </c>
      <c r="I82" s="147">
        <v>8.443</v>
      </c>
      <c r="J82" s="147">
        <v>9.501</v>
      </c>
      <c r="K82" s="32"/>
    </row>
    <row r="83" spans="1:11" s="33" customFormat="1" ht="11.25" customHeight="1">
      <c r="A83" s="35" t="s">
        <v>65</v>
      </c>
      <c r="B83" s="29"/>
      <c r="C83" s="30">
        <v>88</v>
      </c>
      <c r="D83" s="30">
        <v>90</v>
      </c>
      <c r="E83" s="30">
        <v>56</v>
      </c>
      <c r="F83" s="31"/>
      <c r="G83" s="31"/>
      <c r="H83" s="147">
        <v>2.91</v>
      </c>
      <c r="I83" s="147">
        <v>3.15</v>
      </c>
      <c r="J83" s="147">
        <v>1.852</v>
      </c>
      <c r="K83" s="32"/>
    </row>
    <row r="84" spans="1:11" s="42" customFormat="1" ht="11.25" customHeight="1">
      <c r="A84" s="36" t="s">
        <v>66</v>
      </c>
      <c r="B84" s="37"/>
      <c r="C84" s="38">
        <v>316</v>
      </c>
      <c r="D84" s="38">
        <v>318</v>
      </c>
      <c r="E84" s="38">
        <v>328</v>
      </c>
      <c r="F84" s="39">
        <v>103.14465408805032</v>
      </c>
      <c r="G84" s="40"/>
      <c r="H84" s="148">
        <v>11.353</v>
      </c>
      <c r="I84" s="149">
        <v>11.593</v>
      </c>
      <c r="J84" s="149">
        <v>11.353</v>
      </c>
      <c r="K84" s="41">
        <v>97.92978521521607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20401</v>
      </c>
      <c r="D87" s="53">
        <v>21488</v>
      </c>
      <c r="E87" s="53">
        <v>21445</v>
      </c>
      <c r="F87" s="54">
        <f>IF(D87&gt;0,100*E87/D87,0)</f>
        <v>99.79988830975428</v>
      </c>
      <c r="G87" s="40"/>
      <c r="H87" s="152">
        <v>1092.401</v>
      </c>
      <c r="I87" s="153">
        <v>1210.686</v>
      </c>
      <c r="J87" s="153">
        <v>1218.9840000000002</v>
      </c>
      <c r="K87" s="54">
        <f>IF(I87&gt;0,100*J87/I87,0)</f>
        <v>100.68539654377767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2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307</v>
      </c>
      <c r="D7" s="21" t="s">
        <v>6</v>
      </c>
      <c r="E7" s="21">
        <v>5</v>
      </c>
      <c r="F7" s="22" t="str">
        <f>CONCATENATE(D6,"=100")</f>
        <v>2019=100</v>
      </c>
      <c r="G7" s="23"/>
      <c r="H7" s="20" t="s">
        <v>307</v>
      </c>
      <c r="I7" s="21" t="s">
        <v>6</v>
      </c>
      <c r="J7" s="21">
        <v>5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125</v>
      </c>
      <c r="D9" s="30">
        <v>12</v>
      </c>
      <c r="E9" s="30">
        <v>12</v>
      </c>
      <c r="F9" s="31"/>
      <c r="G9" s="31"/>
      <c r="H9" s="147">
        <v>1.416</v>
      </c>
      <c r="I9" s="147">
        <v>0.84</v>
      </c>
      <c r="J9" s="147">
        <v>0.84</v>
      </c>
      <c r="K9" s="32"/>
    </row>
    <row r="10" spans="1:11" s="33" customFormat="1" ht="11.25" customHeight="1">
      <c r="A10" s="35" t="s">
        <v>8</v>
      </c>
      <c r="B10" s="29"/>
      <c r="C10" s="30">
        <v>4</v>
      </c>
      <c r="D10" s="30">
        <v>5</v>
      </c>
      <c r="E10" s="30">
        <v>5</v>
      </c>
      <c r="F10" s="31"/>
      <c r="G10" s="31"/>
      <c r="H10" s="147">
        <v>0.35</v>
      </c>
      <c r="I10" s="147">
        <v>0.35</v>
      </c>
      <c r="J10" s="147">
        <v>0.35</v>
      </c>
      <c r="K10" s="32"/>
    </row>
    <row r="11" spans="1:11" s="33" customFormat="1" ht="11.25" customHeight="1">
      <c r="A11" s="28" t="s">
        <v>9</v>
      </c>
      <c r="B11" s="29"/>
      <c r="C11" s="30">
        <v>4</v>
      </c>
      <c r="D11" s="30">
        <v>4</v>
      </c>
      <c r="E11" s="30">
        <v>4</v>
      </c>
      <c r="F11" s="31"/>
      <c r="G11" s="31"/>
      <c r="H11" s="147">
        <v>0.339</v>
      </c>
      <c r="I11" s="147">
        <v>0.28</v>
      </c>
      <c r="J11" s="147">
        <v>0.28</v>
      </c>
      <c r="K11" s="32"/>
    </row>
    <row r="12" spans="1:11" s="33" customFormat="1" ht="11.25" customHeight="1">
      <c r="A12" s="35" t="s">
        <v>10</v>
      </c>
      <c r="B12" s="29"/>
      <c r="C12" s="30">
        <v>14</v>
      </c>
      <c r="D12" s="30">
        <v>10</v>
      </c>
      <c r="E12" s="30">
        <v>8</v>
      </c>
      <c r="F12" s="31"/>
      <c r="G12" s="31"/>
      <c r="H12" s="147">
        <v>1.38</v>
      </c>
      <c r="I12" s="147">
        <v>0.949</v>
      </c>
      <c r="J12" s="147">
        <v>0.949</v>
      </c>
      <c r="K12" s="32"/>
    </row>
    <row r="13" spans="1:11" s="42" customFormat="1" ht="11.25" customHeight="1">
      <c r="A13" s="36" t="s">
        <v>11</v>
      </c>
      <c r="B13" s="37"/>
      <c r="C13" s="38">
        <v>147</v>
      </c>
      <c r="D13" s="38">
        <v>31</v>
      </c>
      <c r="E13" s="38">
        <v>29</v>
      </c>
      <c r="F13" s="39">
        <v>93.54838709677419</v>
      </c>
      <c r="G13" s="40"/>
      <c r="H13" s="148">
        <v>3.485</v>
      </c>
      <c r="I13" s="149">
        <v>2.419</v>
      </c>
      <c r="J13" s="149">
        <v>2.419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2</v>
      </c>
      <c r="D17" s="38">
        <v>2</v>
      </c>
      <c r="E17" s="38">
        <v>2</v>
      </c>
      <c r="F17" s="39">
        <v>100</v>
      </c>
      <c r="G17" s="40"/>
      <c r="H17" s="148">
        <v>0.071</v>
      </c>
      <c r="I17" s="149">
        <v>0.071</v>
      </c>
      <c r="J17" s="149">
        <v>0.08</v>
      </c>
      <c r="K17" s="41">
        <v>112.67605633802818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/>
      <c r="E19" s="30"/>
      <c r="F19" s="31"/>
      <c r="G19" s="31"/>
      <c r="H19" s="147">
        <v>0.05</v>
      </c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>
        <v>4</v>
      </c>
      <c r="D20" s="30"/>
      <c r="E20" s="30"/>
      <c r="F20" s="31"/>
      <c r="G20" s="31"/>
      <c r="H20" s="147">
        <v>0.212</v>
      </c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>
        <v>5</v>
      </c>
      <c r="D21" s="30"/>
      <c r="E21" s="30"/>
      <c r="F21" s="31"/>
      <c r="G21" s="31"/>
      <c r="H21" s="147">
        <v>0.203</v>
      </c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10</v>
      </c>
      <c r="D22" s="38"/>
      <c r="E22" s="38"/>
      <c r="F22" s="39"/>
      <c r="G22" s="40"/>
      <c r="H22" s="148">
        <v>0.465</v>
      </c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1</v>
      </c>
      <c r="D28" s="30">
        <v>1</v>
      </c>
      <c r="E28" s="30">
        <v>1</v>
      </c>
      <c r="F28" s="31"/>
      <c r="G28" s="31"/>
      <c r="H28" s="147">
        <v>0.14</v>
      </c>
      <c r="I28" s="147">
        <v>0.14</v>
      </c>
      <c r="J28" s="147">
        <v>0.14</v>
      </c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>
        <v>2</v>
      </c>
      <c r="E29" s="30">
        <v>2</v>
      </c>
      <c r="F29" s="31"/>
      <c r="G29" s="31"/>
      <c r="H29" s="147">
        <v>0.183</v>
      </c>
      <c r="I29" s="147">
        <v>0.182</v>
      </c>
      <c r="J29" s="147">
        <v>0.242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/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>
        <v>3</v>
      </c>
      <c r="D31" s="38">
        <v>3</v>
      </c>
      <c r="E31" s="38">
        <v>3</v>
      </c>
      <c r="F31" s="39">
        <v>100</v>
      </c>
      <c r="G31" s="40"/>
      <c r="H31" s="148">
        <v>0.323</v>
      </c>
      <c r="I31" s="149">
        <v>0.322</v>
      </c>
      <c r="J31" s="149">
        <v>0.382</v>
      </c>
      <c r="K31" s="41">
        <v>118.63354037267081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28</v>
      </c>
      <c r="D33" s="30">
        <v>30</v>
      </c>
      <c r="E33" s="30">
        <v>30</v>
      </c>
      <c r="F33" s="31"/>
      <c r="G33" s="31"/>
      <c r="H33" s="147">
        <v>1.495</v>
      </c>
      <c r="I33" s="147">
        <v>1.5</v>
      </c>
      <c r="J33" s="147">
        <v>1.3</v>
      </c>
      <c r="K33" s="32"/>
    </row>
    <row r="34" spans="1:11" s="33" customFormat="1" ht="11.25" customHeight="1">
      <c r="A34" s="35" t="s">
        <v>25</v>
      </c>
      <c r="B34" s="29"/>
      <c r="C34" s="30">
        <v>27</v>
      </c>
      <c r="D34" s="30">
        <v>27</v>
      </c>
      <c r="E34" s="30">
        <v>24</v>
      </c>
      <c r="F34" s="31"/>
      <c r="G34" s="31"/>
      <c r="H34" s="147">
        <v>1.031</v>
      </c>
      <c r="I34" s="147">
        <v>1</v>
      </c>
      <c r="J34" s="147">
        <v>0.9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>
        <v>7</v>
      </c>
      <c r="D36" s="30">
        <v>7</v>
      </c>
      <c r="E36" s="30">
        <v>7</v>
      </c>
      <c r="F36" s="31"/>
      <c r="G36" s="31"/>
      <c r="H36" s="147">
        <v>0.233</v>
      </c>
      <c r="I36" s="147">
        <v>0.223</v>
      </c>
      <c r="J36" s="147">
        <v>0.215</v>
      </c>
      <c r="K36" s="32"/>
    </row>
    <row r="37" spans="1:11" s="42" customFormat="1" ht="11.25" customHeight="1">
      <c r="A37" s="36" t="s">
        <v>28</v>
      </c>
      <c r="B37" s="37"/>
      <c r="C37" s="38">
        <v>62</v>
      </c>
      <c r="D37" s="38">
        <v>64</v>
      </c>
      <c r="E37" s="38">
        <v>61</v>
      </c>
      <c r="F37" s="39">
        <v>95.3125</v>
      </c>
      <c r="G37" s="40"/>
      <c r="H37" s="148">
        <v>2.759</v>
      </c>
      <c r="I37" s="149">
        <v>2.723</v>
      </c>
      <c r="J37" s="149">
        <v>2.415</v>
      </c>
      <c r="K37" s="41">
        <v>88.68894601542416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84</v>
      </c>
      <c r="D39" s="38">
        <v>80</v>
      </c>
      <c r="E39" s="38">
        <v>90</v>
      </c>
      <c r="F39" s="39">
        <v>112.5</v>
      </c>
      <c r="G39" s="40"/>
      <c r="H39" s="148">
        <v>2.022</v>
      </c>
      <c r="I39" s="149">
        <v>1.93</v>
      </c>
      <c r="J39" s="149">
        <v>2.1</v>
      </c>
      <c r="K39" s="41">
        <v>108.80829015544042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/>
      <c r="I50" s="149"/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1</v>
      </c>
      <c r="D52" s="38">
        <v>1</v>
      </c>
      <c r="E52" s="38">
        <v>1</v>
      </c>
      <c r="F52" s="39">
        <v>100</v>
      </c>
      <c r="G52" s="40"/>
      <c r="H52" s="148">
        <v>0.094</v>
      </c>
      <c r="I52" s="149">
        <v>0.094</v>
      </c>
      <c r="J52" s="149">
        <v>0.094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/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/>
      <c r="I59" s="149"/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145</v>
      </c>
      <c r="D61" s="30">
        <v>145</v>
      </c>
      <c r="E61" s="30">
        <v>60</v>
      </c>
      <c r="F61" s="31"/>
      <c r="G61" s="31"/>
      <c r="H61" s="147">
        <v>13.05</v>
      </c>
      <c r="I61" s="147">
        <v>18.85</v>
      </c>
      <c r="J61" s="147">
        <v>7.5</v>
      </c>
      <c r="K61" s="32"/>
    </row>
    <row r="62" spans="1:11" s="33" customFormat="1" ht="11.25" customHeight="1">
      <c r="A62" s="35" t="s">
        <v>48</v>
      </c>
      <c r="B62" s="29"/>
      <c r="C62" s="30">
        <v>91</v>
      </c>
      <c r="D62" s="30">
        <v>91</v>
      </c>
      <c r="E62" s="30">
        <v>91</v>
      </c>
      <c r="F62" s="31"/>
      <c r="G62" s="31"/>
      <c r="H62" s="147">
        <v>2.744</v>
      </c>
      <c r="I62" s="147">
        <v>2.867</v>
      </c>
      <c r="J62" s="147">
        <v>2.867</v>
      </c>
      <c r="K62" s="32"/>
    </row>
    <row r="63" spans="1:11" s="33" customFormat="1" ht="11.25" customHeight="1">
      <c r="A63" s="35" t="s">
        <v>49</v>
      </c>
      <c r="B63" s="29"/>
      <c r="C63" s="30">
        <v>19</v>
      </c>
      <c r="D63" s="30">
        <v>19</v>
      </c>
      <c r="E63" s="30">
        <v>19</v>
      </c>
      <c r="F63" s="31"/>
      <c r="G63" s="31"/>
      <c r="H63" s="147">
        <v>0.857</v>
      </c>
      <c r="I63" s="147">
        <v>0.857</v>
      </c>
      <c r="J63" s="147">
        <v>0.722</v>
      </c>
      <c r="K63" s="32"/>
    </row>
    <row r="64" spans="1:11" s="42" customFormat="1" ht="11.25" customHeight="1">
      <c r="A64" s="36" t="s">
        <v>50</v>
      </c>
      <c r="B64" s="37"/>
      <c r="C64" s="38">
        <v>255</v>
      </c>
      <c r="D64" s="38">
        <v>255</v>
      </c>
      <c r="E64" s="38">
        <v>170</v>
      </c>
      <c r="F64" s="39">
        <v>66.66666666666667</v>
      </c>
      <c r="G64" s="40"/>
      <c r="H64" s="148">
        <v>16.651</v>
      </c>
      <c r="I64" s="149">
        <v>22.574</v>
      </c>
      <c r="J64" s="149">
        <v>11.089</v>
      </c>
      <c r="K64" s="41">
        <v>49.12288473465048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921</v>
      </c>
      <c r="D66" s="38">
        <v>959</v>
      </c>
      <c r="E66" s="38">
        <v>915</v>
      </c>
      <c r="F66" s="39">
        <v>95.4118873826903</v>
      </c>
      <c r="G66" s="40"/>
      <c r="H66" s="148">
        <v>110.219</v>
      </c>
      <c r="I66" s="149">
        <v>120.509</v>
      </c>
      <c r="J66" s="149">
        <v>98.225</v>
      </c>
      <c r="K66" s="41">
        <v>81.50843505464321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7058</v>
      </c>
      <c r="D72" s="30">
        <v>6730</v>
      </c>
      <c r="E72" s="30">
        <v>6700</v>
      </c>
      <c r="F72" s="31"/>
      <c r="G72" s="31"/>
      <c r="H72" s="147">
        <v>637.603</v>
      </c>
      <c r="I72" s="147">
        <v>586.56</v>
      </c>
      <c r="J72" s="147">
        <v>475.856</v>
      </c>
      <c r="K72" s="32"/>
    </row>
    <row r="73" spans="1:11" s="33" customFormat="1" ht="11.25" customHeight="1">
      <c r="A73" s="35" t="s">
        <v>56</v>
      </c>
      <c r="B73" s="29"/>
      <c r="C73" s="30">
        <v>344</v>
      </c>
      <c r="D73" s="30">
        <v>344</v>
      </c>
      <c r="E73" s="30">
        <v>344</v>
      </c>
      <c r="F73" s="31"/>
      <c r="G73" s="31"/>
      <c r="H73" s="147">
        <v>10.985</v>
      </c>
      <c r="I73" s="147">
        <v>10.985</v>
      </c>
      <c r="J73" s="147">
        <v>10.985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/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30">
        <v>1643</v>
      </c>
      <c r="D75" s="30">
        <v>1625</v>
      </c>
      <c r="E75" s="30">
        <v>1600</v>
      </c>
      <c r="F75" s="31"/>
      <c r="G75" s="31"/>
      <c r="H75" s="147">
        <v>145.078</v>
      </c>
      <c r="I75" s="147">
        <v>166.445</v>
      </c>
      <c r="J75" s="147">
        <v>141.148</v>
      </c>
      <c r="K75" s="32"/>
    </row>
    <row r="76" spans="1:11" s="33" customFormat="1" ht="11.25" customHeight="1">
      <c r="A76" s="35" t="s">
        <v>59</v>
      </c>
      <c r="B76" s="29"/>
      <c r="C76" s="30">
        <v>10</v>
      </c>
      <c r="D76" s="30">
        <v>10</v>
      </c>
      <c r="E76" s="30">
        <v>10</v>
      </c>
      <c r="F76" s="31"/>
      <c r="G76" s="31"/>
      <c r="H76" s="147">
        <v>0.3</v>
      </c>
      <c r="I76" s="147">
        <v>0.3</v>
      </c>
      <c r="J76" s="147">
        <v>0.3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/>
      <c r="I77" s="147"/>
      <c r="J77" s="147"/>
      <c r="K77" s="32"/>
    </row>
    <row r="78" spans="1:11" s="33" customFormat="1" ht="11.25" customHeight="1">
      <c r="A78" s="35" t="s">
        <v>61</v>
      </c>
      <c r="B78" s="29"/>
      <c r="C78" s="30">
        <v>366</v>
      </c>
      <c r="D78" s="30">
        <v>350</v>
      </c>
      <c r="E78" s="30">
        <v>340</v>
      </c>
      <c r="F78" s="31"/>
      <c r="G78" s="31"/>
      <c r="H78" s="147">
        <v>22.407</v>
      </c>
      <c r="I78" s="147">
        <v>24.5</v>
      </c>
      <c r="J78" s="147">
        <v>23.8</v>
      </c>
      <c r="K78" s="32"/>
    </row>
    <row r="79" spans="1:11" s="33" customFormat="1" ht="11.25" customHeight="1">
      <c r="A79" s="35" t="s">
        <v>62</v>
      </c>
      <c r="B79" s="29"/>
      <c r="C79" s="30">
        <v>62</v>
      </c>
      <c r="D79" s="30">
        <v>62</v>
      </c>
      <c r="E79" s="30">
        <v>30</v>
      </c>
      <c r="F79" s="31"/>
      <c r="G79" s="31"/>
      <c r="H79" s="147">
        <v>6.025</v>
      </c>
      <c r="I79" s="147">
        <v>2.5</v>
      </c>
      <c r="J79" s="147">
        <v>1.5</v>
      </c>
      <c r="K79" s="32"/>
    </row>
    <row r="80" spans="1:11" s="42" customFormat="1" ht="11.25" customHeight="1">
      <c r="A80" s="43" t="s">
        <v>63</v>
      </c>
      <c r="B80" s="37"/>
      <c r="C80" s="38">
        <v>9483</v>
      </c>
      <c r="D80" s="38">
        <v>9121</v>
      </c>
      <c r="E80" s="38">
        <v>9024</v>
      </c>
      <c r="F80" s="39">
        <v>98.93652011840807</v>
      </c>
      <c r="G80" s="40"/>
      <c r="H80" s="148">
        <v>822.3979999999999</v>
      </c>
      <c r="I80" s="149">
        <v>791.29</v>
      </c>
      <c r="J80" s="149">
        <v>653.5889999999999</v>
      </c>
      <c r="K80" s="41">
        <v>82.5979097423195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265</v>
      </c>
      <c r="D82" s="30">
        <v>265</v>
      </c>
      <c r="E82" s="30">
        <v>230</v>
      </c>
      <c r="F82" s="31"/>
      <c r="G82" s="31"/>
      <c r="H82" s="147">
        <v>27.671</v>
      </c>
      <c r="I82" s="147">
        <v>27.671</v>
      </c>
      <c r="J82" s="147">
        <v>28.805</v>
      </c>
      <c r="K82" s="32"/>
    </row>
    <row r="83" spans="1:11" s="33" customFormat="1" ht="11.25" customHeight="1">
      <c r="A83" s="35" t="s">
        <v>65</v>
      </c>
      <c r="B83" s="29"/>
      <c r="C83" s="30">
        <v>77</v>
      </c>
      <c r="D83" s="30">
        <v>80</v>
      </c>
      <c r="E83" s="30">
        <v>38</v>
      </c>
      <c r="F83" s="31"/>
      <c r="G83" s="31"/>
      <c r="H83" s="147">
        <v>5.687</v>
      </c>
      <c r="I83" s="147">
        <v>6</v>
      </c>
      <c r="J83" s="147">
        <v>2.309</v>
      </c>
      <c r="K83" s="32"/>
    </row>
    <row r="84" spans="1:11" s="42" customFormat="1" ht="11.25" customHeight="1">
      <c r="A84" s="36" t="s">
        <v>66</v>
      </c>
      <c r="B84" s="37"/>
      <c r="C84" s="38">
        <v>342</v>
      </c>
      <c r="D84" s="38">
        <v>345</v>
      </c>
      <c r="E84" s="38">
        <v>268</v>
      </c>
      <c r="F84" s="39">
        <v>77.68115942028986</v>
      </c>
      <c r="G84" s="40"/>
      <c r="H84" s="148">
        <v>33.358</v>
      </c>
      <c r="I84" s="149">
        <v>33.671</v>
      </c>
      <c r="J84" s="149">
        <v>31.114</v>
      </c>
      <c r="K84" s="41">
        <v>92.40592794986784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11310</v>
      </c>
      <c r="D87" s="53">
        <v>10861</v>
      </c>
      <c r="E87" s="53">
        <v>10563</v>
      </c>
      <c r="F87" s="54">
        <f>IF(D87&gt;0,100*E87/D87,0)</f>
        <v>97.2562379154774</v>
      </c>
      <c r="G87" s="40"/>
      <c r="H87" s="152">
        <v>991.8449999999998</v>
      </c>
      <c r="I87" s="153">
        <v>975.6030000000001</v>
      </c>
      <c r="J87" s="153">
        <v>801.507</v>
      </c>
      <c r="K87" s="54">
        <f>IF(I87&gt;0,100*J87/I87,0)</f>
        <v>82.15503642362722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2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307</v>
      </c>
      <c r="D7" s="21" t="s">
        <v>6</v>
      </c>
      <c r="E7" s="21">
        <v>5</v>
      </c>
      <c r="F7" s="22" t="str">
        <f>CONCATENATE(D6,"=100")</f>
        <v>2019=100</v>
      </c>
      <c r="G7" s="23"/>
      <c r="H7" s="20" t="s">
        <v>307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9</v>
      </c>
      <c r="D9" s="30">
        <v>6</v>
      </c>
      <c r="E9" s="30">
        <v>6</v>
      </c>
      <c r="F9" s="31"/>
      <c r="G9" s="31"/>
      <c r="H9" s="147">
        <v>0.584</v>
      </c>
      <c r="I9" s="147">
        <v>0.78</v>
      </c>
      <c r="J9" s="147"/>
      <c r="K9" s="32"/>
    </row>
    <row r="10" spans="1:11" s="33" customFormat="1" ht="11.25" customHeight="1">
      <c r="A10" s="35" t="s">
        <v>8</v>
      </c>
      <c r="B10" s="29"/>
      <c r="C10" s="30">
        <v>2</v>
      </c>
      <c r="D10" s="30">
        <v>5</v>
      </c>
      <c r="E10" s="30">
        <v>5</v>
      </c>
      <c r="F10" s="31"/>
      <c r="G10" s="31"/>
      <c r="H10" s="147">
        <v>0.191</v>
      </c>
      <c r="I10" s="147">
        <v>0.33</v>
      </c>
      <c r="J10" s="147"/>
      <c r="K10" s="32"/>
    </row>
    <row r="11" spans="1:11" s="33" customFormat="1" ht="11.25" customHeight="1">
      <c r="A11" s="28" t="s">
        <v>9</v>
      </c>
      <c r="B11" s="29"/>
      <c r="C11" s="30">
        <v>3</v>
      </c>
      <c r="D11" s="30">
        <v>4</v>
      </c>
      <c r="E11" s="30">
        <v>4</v>
      </c>
      <c r="F11" s="31"/>
      <c r="G11" s="31"/>
      <c r="H11" s="147">
        <v>0.253</v>
      </c>
      <c r="I11" s="147">
        <v>0.242</v>
      </c>
      <c r="J11" s="147"/>
      <c r="K11" s="32"/>
    </row>
    <row r="12" spans="1:11" s="33" customFormat="1" ht="11.25" customHeight="1">
      <c r="A12" s="35" t="s">
        <v>10</v>
      </c>
      <c r="B12" s="29"/>
      <c r="C12" s="30">
        <v>6</v>
      </c>
      <c r="D12" s="30">
        <v>17</v>
      </c>
      <c r="E12" s="30">
        <v>17</v>
      </c>
      <c r="F12" s="31"/>
      <c r="G12" s="31"/>
      <c r="H12" s="147">
        <v>0.737</v>
      </c>
      <c r="I12" s="147">
        <v>1.452</v>
      </c>
      <c r="J12" s="147"/>
      <c r="K12" s="32"/>
    </row>
    <row r="13" spans="1:11" s="42" customFormat="1" ht="11.25" customHeight="1">
      <c r="A13" s="36" t="s">
        <v>11</v>
      </c>
      <c r="B13" s="37"/>
      <c r="C13" s="38">
        <v>20</v>
      </c>
      <c r="D13" s="38">
        <v>32</v>
      </c>
      <c r="E13" s="38">
        <v>32</v>
      </c>
      <c r="F13" s="39">
        <v>100</v>
      </c>
      <c r="G13" s="40"/>
      <c r="H13" s="148">
        <v>1.7650000000000001</v>
      </c>
      <c r="I13" s="149">
        <v>2.8040000000000003</v>
      </c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6</v>
      </c>
      <c r="D17" s="38">
        <v>6</v>
      </c>
      <c r="E17" s="38"/>
      <c r="F17" s="39"/>
      <c r="G17" s="40"/>
      <c r="H17" s="148">
        <v>0.35</v>
      </c>
      <c r="I17" s="149">
        <v>0.27</v>
      </c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>
        <v>4</v>
      </c>
      <c r="D20" s="30"/>
      <c r="E20" s="30"/>
      <c r="F20" s="31"/>
      <c r="G20" s="31"/>
      <c r="H20" s="147">
        <v>0.212</v>
      </c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>
        <v>5</v>
      </c>
      <c r="D21" s="30"/>
      <c r="E21" s="30"/>
      <c r="F21" s="31"/>
      <c r="G21" s="31"/>
      <c r="H21" s="147">
        <v>0.203</v>
      </c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9</v>
      </c>
      <c r="D22" s="38"/>
      <c r="E22" s="38"/>
      <c r="F22" s="39"/>
      <c r="G22" s="40"/>
      <c r="H22" s="148">
        <v>0.41500000000000004</v>
      </c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>
        <v>2</v>
      </c>
      <c r="E29" s="30">
        <v>3</v>
      </c>
      <c r="F29" s="31"/>
      <c r="G29" s="31"/>
      <c r="H29" s="147">
        <v>0.145</v>
      </c>
      <c r="I29" s="147">
        <v>0.168</v>
      </c>
      <c r="J29" s="147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/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>
        <v>2</v>
      </c>
      <c r="D31" s="38">
        <v>2</v>
      </c>
      <c r="E31" s="38">
        <v>3</v>
      </c>
      <c r="F31" s="39">
        <v>150</v>
      </c>
      <c r="G31" s="40"/>
      <c r="H31" s="148">
        <v>0.145</v>
      </c>
      <c r="I31" s="149">
        <v>0.168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37</v>
      </c>
      <c r="D33" s="30">
        <v>40</v>
      </c>
      <c r="E33" s="30"/>
      <c r="F33" s="31"/>
      <c r="G33" s="31"/>
      <c r="H33" s="147">
        <v>1.845</v>
      </c>
      <c r="I33" s="147">
        <v>1.8</v>
      </c>
      <c r="J33" s="147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/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30">
        <v>34</v>
      </c>
      <c r="D35" s="30">
        <v>40</v>
      </c>
      <c r="E35" s="30"/>
      <c r="F35" s="31"/>
      <c r="G35" s="31"/>
      <c r="H35" s="147">
        <v>1.316</v>
      </c>
      <c r="I35" s="147">
        <v>1.7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34</v>
      </c>
      <c r="D36" s="30">
        <v>34</v>
      </c>
      <c r="E36" s="30"/>
      <c r="F36" s="31"/>
      <c r="G36" s="31"/>
      <c r="H36" s="147">
        <v>1.164</v>
      </c>
      <c r="I36" s="147">
        <v>1.164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105</v>
      </c>
      <c r="D37" s="38">
        <v>114</v>
      </c>
      <c r="E37" s="38"/>
      <c r="F37" s="39"/>
      <c r="G37" s="40"/>
      <c r="H37" s="148">
        <v>4.325</v>
      </c>
      <c r="I37" s="149">
        <v>4.664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51</v>
      </c>
      <c r="D39" s="38">
        <v>50</v>
      </c>
      <c r="E39" s="38">
        <v>50</v>
      </c>
      <c r="F39" s="39">
        <v>100</v>
      </c>
      <c r="G39" s="40"/>
      <c r="H39" s="148">
        <v>1.23</v>
      </c>
      <c r="I39" s="149">
        <v>1.2</v>
      </c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/>
      <c r="I50" s="149"/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5</v>
      </c>
      <c r="D52" s="38">
        <v>5</v>
      </c>
      <c r="E52" s="38">
        <v>5</v>
      </c>
      <c r="F52" s="39">
        <v>100</v>
      </c>
      <c r="G52" s="40"/>
      <c r="H52" s="148">
        <v>0.468</v>
      </c>
      <c r="I52" s="149">
        <v>0.468</v>
      </c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>
        <v>1</v>
      </c>
      <c r="D56" s="30"/>
      <c r="E56" s="30"/>
      <c r="F56" s="31"/>
      <c r="G56" s="31"/>
      <c r="H56" s="147">
        <v>0.005</v>
      </c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/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38">
        <v>1</v>
      </c>
      <c r="D59" s="38"/>
      <c r="E59" s="38"/>
      <c r="F59" s="39"/>
      <c r="G59" s="40"/>
      <c r="H59" s="148">
        <v>0.005</v>
      </c>
      <c r="I59" s="149"/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279</v>
      </c>
      <c r="D61" s="30">
        <v>270</v>
      </c>
      <c r="E61" s="30">
        <v>200</v>
      </c>
      <c r="F61" s="31"/>
      <c r="G61" s="31"/>
      <c r="H61" s="147">
        <v>33.48</v>
      </c>
      <c r="I61" s="147">
        <v>32.4</v>
      </c>
      <c r="J61" s="147"/>
      <c r="K61" s="32"/>
    </row>
    <row r="62" spans="1:11" s="33" customFormat="1" ht="11.25" customHeight="1">
      <c r="A62" s="35" t="s">
        <v>48</v>
      </c>
      <c r="B62" s="29"/>
      <c r="C62" s="30">
        <v>83</v>
      </c>
      <c r="D62" s="30">
        <v>78</v>
      </c>
      <c r="E62" s="30">
        <v>78</v>
      </c>
      <c r="F62" s="31"/>
      <c r="G62" s="31"/>
      <c r="H62" s="147">
        <v>2.359</v>
      </c>
      <c r="I62" s="147">
        <v>2.142</v>
      </c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>
        <v>362</v>
      </c>
      <c r="D64" s="38">
        <v>348</v>
      </c>
      <c r="E64" s="38">
        <v>278</v>
      </c>
      <c r="F64" s="39">
        <v>79.88505747126437</v>
      </c>
      <c r="G64" s="40"/>
      <c r="H64" s="148">
        <v>35.839</v>
      </c>
      <c r="I64" s="149">
        <v>34.542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1011</v>
      </c>
      <c r="D66" s="38">
        <v>991</v>
      </c>
      <c r="E66" s="38">
        <v>1105</v>
      </c>
      <c r="F66" s="39">
        <v>111.50353178607467</v>
      </c>
      <c r="G66" s="40"/>
      <c r="H66" s="148">
        <v>107.016</v>
      </c>
      <c r="I66" s="149">
        <v>120.509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8</v>
      </c>
      <c r="D68" s="30"/>
      <c r="E68" s="30"/>
      <c r="F68" s="31"/>
      <c r="G68" s="31"/>
      <c r="H68" s="147">
        <v>1.2</v>
      </c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>
        <v>3</v>
      </c>
      <c r="D69" s="30"/>
      <c r="E69" s="30"/>
      <c r="F69" s="31"/>
      <c r="G69" s="31"/>
      <c r="H69" s="147">
        <v>0.45</v>
      </c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>
        <v>11</v>
      </c>
      <c r="D70" s="38"/>
      <c r="E70" s="38"/>
      <c r="F70" s="39"/>
      <c r="G70" s="40"/>
      <c r="H70" s="148">
        <v>1.65</v>
      </c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2284</v>
      </c>
      <c r="D72" s="30">
        <v>1925</v>
      </c>
      <c r="E72" s="30"/>
      <c r="F72" s="31"/>
      <c r="G72" s="31"/>
      <c r="H72" s="147">
        <v>229.138</v>
      </c>
      <c r="I72" s="147">
        <v>204.329</v>
      </c>
      <c r="J72" s="147"/>
      <c r="K72" s="32"/>
    </row>
    <row r="73" spans="1:11" s="33" customFormat="1" ht="11.25" customHeight="1">
      <c r="A73" s="35" t="s">
        <v>56</v>
      </c>
      <c r="B73" s="29"/>
      <c r="C73" s="30">
        <v>154</v>
      </c>
      <c r="D73" s="30">
        <v>154</v>
      </c>
      <c r="E73" s="30">
        <v>154</v>
      </c>
      <c r="F73" s="31"/>
      <c r="G73" s="31"/>
      <c r="H73" s="147">
        <v>5.241</v>
      </c>
      <c r="I73" s="147">
        <v>5.25</v>
      </c>
      <c r="J73" s="147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/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30">
        <v>258</v>
      </c>
      <c r="D75" s="30">
        <v>266</v>
      </c>
      <c r="E75" s="30">
        <v>266</v>
      </c>
      <c r="F75" s="31"/>
      <c r="G75" s="31"/>
      <c r="H75" s="147">
        <v>21.071</v>
      </c>
      <c r="I75" s="147">
        <v>18.354</v>
      </c>
      <c r="J75" s="147"/>
      <c r="K75" s="32"/>
    </row>
    <row r="76" spans="1:11" s="33" customFormat="1" ht="11.25" customHeight="1">
      <c r="A76" s="35" t="s">
        <v>59</v>
      </c>
      <c r="B76" s="29"/>
      <c r="C76" s="30">
        <v>15</v>
      </c>
      <c r="D76" s="30">
        <v>15</v>
      </c>
      <c r="E76" s="30">
        <v>15</v>
      </c>
      <c r="F76" s="31"/>
      <c r="G76" s="31"/>
      <c r="H76" s="147">
        <v>0.352</v>
      </c>
      <c r="I76" s="147">
        <v>0.35</v>
      </c>
      <c r="J76" s="147"/>
      <c r="K76" s="32"/>
    </row>
    <row r="77" spans="1:11" s="33" customFormat="1" ht="11.25" customHeight="1">
      <c r="A77" s="35" t="s">
        <v>60</v>
      </c>
      <c r="B77" s="29"/>
      <c r="C77" s="30">
        <v>19</v>
      </c>
      <c r="D77" s="30">
        <v>15</v>
      </c>
      <c r="E77" s="30">
        <v>15</v>
      </c>
      <c r="F77" s="31"/>
      <c r="G77" s="31"/>
      <c r="H77" s="147">
        <v>0.624</v>
      </c>
      <c r="I77" s="147">
        <v>0.45</v>
      </c>
      <c r="J77" s="147"/>
      <c r="K77" s="32"/>
    </row>
    <row r="78" spans="1:11" s="33" customFormat="1" ht="11.25" customHeight="1">
      <c r="A78" s="35" t="s">
        <v>61</v>
      </c>
      <c r="B78" s="29"/>
      <c r="C78" s="30">
        <v>176</v>
      </c>
      <c r="D78" s="30">
        <v>180</v>
      </c>
      <c r="E78" s="30">
        <v>200</v>
      </c>
      <c r="F78" s="31"/>
      <c r="G78" s="31"/>
      <c r="H78" s="147">
        <v>11.476</v>
      </c>
      <c r="I78" s="147">
        <v>13.5</v>
      </c>
      <c r="J78" s="147"/>
      <c r="K78" s="32"/>
    </row>
    <row r="79" spans="1:11" s="33" customFormat="1" ht="11.25" customHeight="1">
      <c r="A79" s="35" t="s">
        <v>62</v>
      </c>
      <c r="B79" s="29"/>
      <c r="C79" s="30">
        <v>43</v>
      </c>
      <c r="D79" s="30">
        <v>30</v>
      </c>
      <c r="E79" s="30">
        <v>30</v>
      </c>
      <c r="F79" s="31"/>
      <c r="G79" s="31"/>
      <c r="H79" s="147">
        <v>4.195</v>
      </c>
      <c r="I79" s="147">
        <v>1.5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2949</v>
      </c>
      <c r="D80" s="38">
        <v>2585</v>
      </c>
      <c r="E80" s="38"/>
      <c r="F80" s="39"/>
      <c r="G80" s="40"/>
      <c r="H80" s="148">
        <v>272.09700000000004</v>
      </c>
      <c r="I80" s="149">
        <v>243.73299999999998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130</v>
      </c>
      <c r="D82" s="30">
        <v>130</v>
      </c>
      <c r="E82" s="30">
        <v>94</v>
      </c>
      <c r="F82" s="31"/>
      <c r="G82" s="31"/>
      <c r="H82" s="147">
        <v>13.705</v>
      </c>
      <c r="I82" s="147">
        <v>13.705</v>
      </c>
      <c r="J82" s="147"/>
      <c r="K82" s="32"/>
    </row>
    <row r="83" spans="1:11" s="33" customFormat="1" ht="11.25" customHeight="1">
      <c r="A83" s="35" t="s">
        <v>65</v>
      </c>
      <c r="B83" s="29"/>
      <c r="C83" s="30">
        <v>22</v>
      </c>
      <c r="D83" s="30">
        <v>20</v>
      </c>
      <c r="E83" s="30">
        <v>11</v>
      </c>
      <c r="F83" s="31"/>
      <c r="G83" s="31"/>
      <c r="H83" s="147">
        <v>1.633</v>
      </c>
      <c r="I83" s="147">
        <v>1.3</v>
      </c>
      <c r="J83" s="147"/>
      <c r="K83" s="32"/>
    </row>
    <row r="84" spans="1:11" s="42" customFormat="1" ht="11.25" customHeight="1">
      <c r="A84" s="36" t="s">
        <v>66</v>
      </c>
      <c r="B84" s="37"/>
      <c r="C84" s="38">
        <v>152</v>
      </c>
      <c r="D84" s="38">
        <v>150</v>
      </c>
      <c r="E84" s="38">
        <v>105</v>
      </c>
      <c r="F84" s="39">
        <v>70</v>
      </c>
      <c r="G84" s="40"/>
      <c r="H84" s="148">
        <v>15.338000000000001</v>
      </c>
      <c r="I84" s="149">
        <v>15.005</v>
      </c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4684</v>
      </c>
      <c r="D87" s="53">
        <v>4283</v>
      </c>
      <c r="E87" s="53"/>
      <c r="F87" s="54"/>
      <c r="G87" s="40"/>
      <c r="H87" s="152">
        <v>440.6430000000001</v>
      </c>
      <c r="I87" s="153">
        <v>423.36299999999994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2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view="pageBreakPreview" zoomScaleSheetLayoutView="100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104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307</v>
      </c>
      <c r="D7" s="21" t="s">
        <v>6</v>
      </c>
      <c r="E7" s="21">
        <v>5</v>
      </c>
      <c r="F7" s="22" t="str">
        <f>CONCATENATE(D6,"=100")</f>
        <v>2019=100</v>
      </c>
      <c r="G7" s="23"/>
      <c r="H7" s="20" t="s">
        <v>307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1</v>
      </c>
      <c r="D17" s="38">
        <v>1</v>
      </c>
      <c r="E17" s="38">
        <v>1</v>
      </c>
      <c r="F17" s="39">
        <v>100</v>
      </c>
      <c r="G17" s="40"/>
      <c r="H17" s="148">
        <v>0.017</v>
      </c>
      <c r="I17" s="149">
        <v>0.018</v>
      </c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1870</v>
      </c>
      <c r="D24" s="38">
        <v>1937</v>
      </c>
      <c r="E24" s="38">
        <v>1910</v>
      </c>
      <c r="F24" s="39">
        <v>98.60609189468249</v>
      </c>
      <c r="G24" s="40"/>
      <c r="H24" s="148">
        <v>141.933</v>
      </c>
      <c r="I24" s="149">
        <v>140.691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92</v>
      </c>
      <c r="D26" s="38">
        <v>76</v>
      </c>
      <c r="E26" s="38">
        <v>70</v>
      </c>
      <c r="F26" s="39">
        <v>92.10526315789474</v>
      </c>
      <c r="G26" s="40"/>
      <c r="H26" s="148">
        <v>7.5</v>
      </c>
      <c r="I26" s="149">
        <v>6.5</v>
      </c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>
        <v>12</v>
      </c>
      <c r="E28" s="30">
        <v>10</v>
      </c>
      <c r="F28" s="31"/>
      <c r="G28" s="31"/>
      <c r="H28" s="147"/>
      <c r="I28" s="147">
        <v>0.9</v>
      </c>
      <c r="J28" s="147"/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/>
      <c r="E29" s="30"/>
      <c r="F29" s="31"/>
      <c r="G29" s="31"/>
      <c r="H29" s="147">
        <v>0.09</v>
      </c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594</v>
      </c>
      <c r="D30" s="30">
        <v>445</v>
      </c>
      <c r="E30" s="30">
        <v>450</v>
      </c>
      <c r="F30" s="31"/>
      <c r="G30" s="31"/>
      <c r="H30" s="147">
        <v>39.798</v>
      </c>
      <c r="I30" s="147">
        <v>35.6</v>
      </c>
      <c r="J30" s="147"/>
      <c r="K30" s="32"/>
    </row>
    <row r="31" spans="1:11" s="42" customFormat="1" ht="11.25" customHeight="1">
      <c r="A31" s="43" t="s">
        <v>23</v>
      </c>
      <c r="B31" s="37"/>
      <c r="C31" s="38">
        <v>596</v>
      </c>
      <c r="D31" s="38">
        <v>457</v>
      </c>
      <c r="E31" s="38">
        <v>460</v>
      </c>
      <c r="F31" s="39">
        <v>100.65645514223195</v>
      </c>
      <c r="G31" s="40"/>
      <c r="H31" s="148">
        <v>39.888000000000005</v>
      </c>
      <c r="I31" s="149">
        <v>36.5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/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30">
        <v>60</v>
      </c>
      <c r="D35" s="30">
        <v>60</v>
      </c>
      <c r="E35" s="30"/>
      <c r="F35" s="31"/>
      <c r="G35" s="31"/>
      <c r="H35" s="147">
        <v>2.5</v>
      </c>
      <c r="I35" s="147">
        <v>4</v>
      </c>
      <c r="J35" s="147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/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38">
        <v>60</v>
      </c>
      <c r="D37" s="38">
        <v>60</v>
      </c>
      <c r="E37" s="38"/>
      <c r="F37" s="39"/>
      <c r="G37" s="40"/>
      <c r="H37" s="148">
        <v>2.5</v>
      </c>
      <c r="I37" s="149">
        <v>4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/>
      <c r="I50" s="149"/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110</v>
      </c>
      <c r="D54" s="30">
        <v>86</v>
      </c>
      <c r="E54" s="30">
        <v>100</v>
      </c>
      <c r="F54" s="31"/>
      <c r="G54" s="31"/>
      <c r="H54" s="147">
        <v>8.8</v>
      </c>
      <c r="I54" s="147">
        <v>6.708</v>
      </c>
      <c r="J54" s="147"/>
      <c r="K54" s="32"/>
    </row>
    <row r="55" spans="1:11" s="33" customFormat="1" ht="11.25" customHeight="1">
      <c r="A55" s="35" t="s">
        <v>42</v>
      </c>
      <c r="B55" s="29"/>
      <c r="C55" s="30">
        <v>76</v>
      </c>
      <c r="D55" s="30">
        <v>98</v>
      </c>
      <c r="E55" s="30">
        <v>98</v>
      </c>
      <c r="F55" s="31"/>
      <c r="G55" s="31"/>
      <c r="H55" s="147">
        <v>6.46</v>
      </c>
      <c r="I55" s="147">
        <v>8.33</v>
      </c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>
        <v>0.013</v>
      </c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465</v>
      </c>
      <c r="D58" s="30">
        <v>465</v>
      </c>
      <c r="E58" s="30">
        <v>454</v>
      </c>
      <c r="F58" s="31"/>
      <c r="G58" s="31"/>
      <c r="H58" s="147">
        <v>51.03</v>
      </c>
      <c r="I58" s="147">
        <v>42.18</v>
      </c>
      <c r="J58" s="147"/>
      <c r="K58" s="32"/>
    </row>
    <row r="59" spans="1:11" s="42" customFormat="1" ht="11.25" customHeight="1">
      <c r="A59" s="36" t="s">
        <v>46</v>
      </c>
      <c r="B59" s="37"/>
      <c r="C59" s="38">
        <v>651</v>
      </c>
      <c r="D59" s="38">
        <v>649</v>
      </c>
      <c r="E59" s="38">
        <v>652</v>
      </c>
      <c r="F59" s="39">
        <v>100.46224961479199</v>
      </c>
      <c r="G59" s="40"/>
      <c r="H59" s="148">
        <v>66.303</v>
      </c>
      <c r="I59" s="149">
        <v>57.218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/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/>
      <c r="I64" s="149"/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35</v>
      </c>
      <c r="D66" s="38">
        <v>35</v>
      </c>
      <c r="E66" s="38">
        <v>40</v>
      </c>
      <c r="F66" s="39">
        <v>114.28571428571429</v>
      </c>
      <c r="G66" s="40"/>
      <c r="H66" s="148">
        <v>1.575</v>
      </c>
      <c r="I66" s="149">
        <v>1.8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19910</v>
      </c>
      <c r="D68" s="30">
        <v>20500</v>
      </c>
      <c r="E68" s="30">
        <v>20500</v>
      </c>
      <c r="F68" s="31"/>
      <c r="G68" s="31"/>
      <c r="H68" s="147">
        <v>1710</v>
      </c>
      <c r="I68" s="147">
        <v>1957.7</v>
      </c>
      <c r="J68" s="147"/>
      <c r="K68" s="32"/>
    </row>
    <row r="69" spans="1:11" s="33" customFormat="1" ht="11.25" customHeight="1">
      <c r="A69" s="35" t="s">
        <v>53</v>
      </c>
      <c r="B69" s="29"/>
      <c r="C69" s="30">
        <v>2415</v>
      </c>
      <c r="D69" s="30">
        <v>2750</v>
      </c>
      <c r="E69" s="30">
        <v>2500</v>
      </c>
      <c r="F69" s="31"/>
      <c r="G69" s="31"/>
      <c r="H69" s="147">
        <v>208</v>
      </c>
      <c r="I69" s="147">
        <v>255</v>
      </c>
      <c r="J69" s="147"/>
      <c r="K69" s="32"/>
    </row>
    <row r="70" spans="1:11" s="42" customFormat="1" ht="11.25" customHeight="1">
      <c r="A70" s="36" t="s">
        <v>54</v>
      </c>
      <c r="B70" s="37"/>
      <c r="C70" s="38">
        <v>22325</v>
      </c>
      <c r="D70" s="38">
        <v>23250</v>
      </c>
      <c r="E70" s="38">
        <v>23000</v>
      </c>
      <c r="F70" s="39">
        <v>98.9247311827957</v>
      </c>
      <c r="G70" s="40"/>
      <c r="H70" s="148">
        <v>1918</v>
      </c>
      <c r="I70" s="149">
        <v>2212.7</v>
      </c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>
        <v>3</v>
      </c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>
        <v>1019</v>
      </c>
      <c r="D73" s="30">
        <v>1019</v>
      </c>
      <c r="E73" s="30">
        <v>1070</v>
      </c>
      <c r="F73" s="31"/>
      <c r="G73" s="31"/>
      <c r="H73" s="147">
        <v>20.995</v>
      </c>
      <c r="I73" s="147">
        <v>20.995</v>
      </c>
      <c r="J73" s="147"/>
      <c r="K73" s="32"/>
    </row>
    <row r="74" spans="1:11" s="33" customFormat="1" ht="11.25" customHeight="1">
      <c r="A74" s="35" t="s">
        <v>57</v>
      </c>
      <c r="B74" s="29"/>
      <c r="C74" s="30"/>
      <c r="D74" s="30">
        <v>70</v>
      </c>
      <c r="E74" s="30">
        <v>70</v>
      </c>
      <c r="F74" s="31"/>
      <c r="G74" s="31"/>
      <c r="H74" s="147"/>
      <c r="I74" s="147">
        <v>6.24</v>
      </c>
      <c r="J74" s="147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/>
      <c r="I75" s="147"/>
      <c r="J75" s="147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>
        <v>28</v>
      </c>
      <c r="D77" s="30">
        <v>22</v>
      </c>
      <c r="E77" s="30">
        <v>22</v>
      </c>
      <c r="F77" s="31"/>
      <c r="G77" s="31"/>
      <c r="H77" s="147">
        <v>2.38</v>
      </c>
      <c r="I77" s="147">
        <v>1.87</v>
      </c>
      <c r="J77" s="147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/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>
        <v>7511</v>
      </c>
      <c r="D79" s="30">
        <v>6230</v>
      </c>
      <c r="E79" s="30">
        <v>6200</v>
      </c>
      <c r="F79" s="31"/>
      <c r="G79" s="31"/>
      <c r="H79" s="147">
        <v>497.598</v>
      </c>
      <c r="I79" s="147">
        <v>716.45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8558</v>
      </c>
      <c r="D80" s="38">
        <v>7341</v>
      </c>
      <c r="E80" s="38">
        <v>7365</v>
      </c>
      <c r="F80" s="39">
        <v>100.3269309358398</v>
      </c>
      <c r="G80" s="40"/>
      <c r="H80" s="148">
        <v>520.973</v>
      </c>
      <c r="I80" s="149">
        <v>745.5550000000001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34188</v>
      </c>
      <c r="D87" s="53">
        <v>33806</v>
      </c>
      <c r="E87" s="53">
        <v>33498</v>
      </c>
      <c r="F87" s="54">
        <f>IF(D87&gt;0,100*E87/D87,0)</f>
        <v>99.08891912678223</v>
      </c>
      <c r="G87" s="40"/>
      <c r="H87" s="152">
        <v>2698.689</v>
      </c>
      <c r="I87" s="153">
        <v>3204.982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2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68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307</v>
      </c>
      <c r="D7" s="21" t="s">
        <v>6</v>
      </c>
      <c r="E7" s="21">
        <v>3</v>
      </c>
      <c r="F7" s="22" t="str">
        <f>CONCATENATE(D6,"=100")</f>
        <v>2019=100</v>
      </c>
      <c r="G7" s="23"/>
      <c r="H7" s="20" t="s">
        <v>307</v>
      </c>
      <c r="I7" s="21" t="s">
        <v>6</v>
      </c>
      <c r="J7" s="21">
        <v>5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1695</v>
      </c>
      <c r="D9" s="30">
        <v>1700</v>
      </c>
      <c r="E9" s="30">
        <v>1700</v>
      </c>
      <c r="F9" s="31"/>
      <c r="G9" s="31"/>
      <c r="H9" s="147">
        <v>5.068</v>
      </c>
      <c r="I9" s="147">
        <v>8.5</v>
      </c>
      <c r="J9" s="147">
        <v>6.375</v>
      </c>
      <c r="K9" s="32"/>
    </row>
    <row r="10" spans="1:11" s="33" customFormat="1" ht="11.25" customHeight="1">
      <c r="A10" s="35" t="s">
        <v>8</v>
      </c>
      <c r="B10" s="29"/>
      <c r="C10" s="30">
        <v>3189</v>
      </c>
      <c r="D10" s="30">
        <v>1816</v>
      </c>
      <c r="E10" s="30">
        <v>1816</v>
      </c>
      <c r="F10" s="31"/>
      <c r="G10" s="31"/>
      <c r="H10" s="147">
        <v>7.494</v>
      </c>
      <c r="I10" s="147">
        <v>4.268</v>
      </c>
      <c r="J10" s="147">
        <v>3.414</v>
      </c>
      <c r="K10" s="32"/>
    </row>
    <row r="11" spans="1:11" s="33" customFormat="1" ht="11.25" customHeight="1">
      <c r="A11" s="28" t="s">
        <v>9</v>
      </c>
      <c r="B11" s="29"/>
      <c r="C11" s="30">
        <v>8207</v>
      </c>
      <c r="D11" s="30">
        <v>9230</v>
      </c>
      <c r="E11" s="30">
        <v>9230</v>
      </c>
      <c r="F11" s="31"/>
      <c r="G11" s="31"/>
      <c r="H11" s="147">
        <v>22.159</v>
      </c>
      <c r="I11" s="147">
        <v>24.921</v>
      </c>
      <c r="J11" s="147">
        <v>17.445</v>
      </c>
      <c r="K11" s="32"/>
    </row>
    <row r="12" spans="1:11" s="33" customFormat="1" ht="11.25" customHeight="1">
      <c r="A12" s="35" t="s">
        <v>10</v>
      </c>
      <c r="B12" s="29"/>
      <c r="C12" s="30">
        <v>196</v>
      </c>
      <c r="D12" s="30">
        <v>196</v>
      </c>
      <c r="E12" s="30">
        <v>196</v>
      </c>
      <c r="F12" s="31"/>
      <c r="G12" s="31"/>
      <c r="H12" s="147">
        <v>0.431</v>
      </c>
      <c r="I12" s="147">
        <v>0.431</v>
      </c>
      <c r="J12" s="147">
        <v>0.345</v>
      </c>
      <c r="K12" s="32"/>
    </row>
    <row r="13" spans="1:11" s="42" customFormat="1" ht="11.25" customHeight="1">
      <c r="A13" s="36" t="s">
        <v>11</v>
      </c>
      <c r="B13" s="37"/>
      <c r="C13" s="38">
        <v>13287</v>
      </c>
      <c r="D13" s="38">
        <v>12942</v>
      </c>
      <c r="E13" s="38">
        <v>12942</v>
      </c>
      <c r="F13" s="39">
        <v>100</v>
      </c>
      <c r="G13" s="40"/>
      <c r="H13" s="148">
        <v>35.151999999999994</v>
      </c>
      <c r="I13" s="149">
        <v>38.12</v>
      </c>
      <c r="J13" s="149">
        <v>27.579</v>
      </c>
      <c r="K13" s="41">
        <v>72.34784889821617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85</v>
      </c>
      <c r="D15" s="38">
        <v>55</v>
      </c>
      <c r="E15" s="38">
        <v>75</v>
      </c>
      <c r="F15" s="39">
        <v>136.36363636363637</v>
      </c>
      <c r="G15" s="40"/>
      <c r="H15" s="148">
        <v>0.024</v>
      </c>
      <c r="I15" s="149">
        <v>0.12</v>
      </c>
      <c r="J15" s="149">
        <v>0.105</v>
      </c>
      <c r="K15" s="41">
        <v>87.5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659</v>
      </c>
      <c r="D17" s="38">
        <v>659</v>
      </c>
      <c r="E17" s="38">
        <v>528</v>
      </c>
      <c r="F17" s="39">
        <v>80.12139605462822</v>
      </c>
      <c r="G17" s="40"/>
      <c r="H17" s="148">
        <v>1.489</v>
      </c>
      <c r="I17" s="149">
        <v>2.233</v>
      </c>
      <c r="J17" s="149">
        <v>1.193</v>
      </c>
      <c r="K17" s="41">
        <v>53.42588446036722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22889</v>
      </c>
      <c r="D19" s="30">
        <v>24018</v>
      </c>
      <c r="E19" s="30">
        <v>24018</v>
      </c>
      <c r="F19" s="31"/>
      <c r="G19" s="31"/>
      <c r="H19" s="147">
        <v>125.89</v>
      </c>
      <c r="I19" s="147">
        <v>162.122</v>
      </c>
      <c r="J19" s="147">
        <v>136.9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22889</v>
      </c>
      <c r="D22" s="38">
        <v>24018</v>
      </c>
      <c r="E22" s="38">
        <v>24018</v>
      </c>
      <c r="F22" s="39">
        <v>100</v>
      </c>
      <c r="G22" s="40"/>
      <c r="H22" s="148">
        <v>125.89</v>
      </c>
      <c r="I22" s="149">
        <v>162.122</v>
      </c>
      <c r="J22" s="149">
        <v>136.9</v>
      </c>
      <c r="K22" s="41">
        <v>84.44258027904911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78018</v>
      </c>
      <c r="D24" s="38">
        <v>79114</v>
      </c>
      <c r="E24" s="38">
        <v>76506</v>
      </c>
      <c r="F24" s="39">
        <v>96.70349116464848</v>
      </c>
      <c r="G24" s="40"/>
      <c r="H24" s="148">
        <v>391.427</v>
      </c>
      <c r="I24" s="149">
        <v>405.646</v>
      </c>
      <c r="J24" s="149">
        <v>402.321</v>
      </c>
      <c r="K24" s="41">
        <v>99.18031978621755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29834</v>
      </c>
      <c r="D26" s="38">
        <v>31000</v>
      </c>
      <c r="E26" s="38">
        <v>23500</v>
      </c>
      <c r="F26" s="39">
        <v>75.80645161290323</v>
      </c>
      <c r="G26" s="40"/>
      <c r="H26" s="148">
        <v>157.395</v>
      </c>
      <c r="I26" s="149">
        <v>141</v>
      </c>
      <c r="J26" s="149">
        <v>118</v>
      </c>
      <c r="K26" s="41">
        <v>83.68794326241135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63737</v>
      </c>
      <c r="D28" s="30">
        <v>66721</v>
      </c>
      <c r="E28" s="30">
        <v>63500</v>
      </c>
      <c r="F28" s="31"/>
      <c r="G28" s="31"/>
      <c r="H28" s="147">
        <v>269.358</v>
      </c>
      <c r="I28" s="147">
        <v>240.952</v>
      </c>
      <c r="J28" s="147">
        <v>292.005</v>
      </c>
      <c r="K28" s="32"/>
    </row>
    <row r="29" spans="1:11" s="33" customFormat="1" ht="11.25" customHeight="1">
      <c r="A29" s="35" t="s">
        <v>21</v>
      </c>
      <c r="B29" s="29"/>
      <c r="C29" s="30">
        <v>35068</v>
      </c>
      <c r="D29" s="30">
        <v>30892</v>
      </c>
      <c r="E29" s="30">
        <v>30892</v>
      </c>
      <c r="F29" s="31"/>
      <c r="G29" s="31"/>
      <c r="H29" s="147">
        <v>84.324</v>
      </c>
      <c r="I29" s="147">
        <v>58.362</v>
      </c>
      <c r="J29" s="147">
        <v>105.175</v>
      </c>
      <c r="K29" s="32"/>
    </row>
    <row r="30" spans="1:11" s="33" customFormat="1" ht="11.25" customHeight="1">
      <c r="A30" s="35" t="s">
        <v>22</v>
      </c>
      <c r="B30" s="29"/>
      <c r="C30" s="30">
        <v>47496</v>
      </c>
      <c r="D30" s="30">
        <v>51864</v>
      </c>
      <c r="E30" s="30">
        <v>53000</v>
      </c>
      <c r="F30" s="31"/>
      <c r="G30" s="31"/>
      <c r="H30" s="147">
        <v>156.671</v>
      </c>
      <c r="I30" s="147">
        <v>167.178</v>
      </c>
      <c r="J30" s="147">
        <v>220.203</v>
      </c>
      <c r="K30" s="32"/>
    </row>
    <row r="31" spans="1:11" s="42" customFormat="1" ht="11.25" customHeight="1">
      <c r="A31" s="43" t="s">
        <v>23</v>
      </c>
      <c r="B31" s="37"/>
      <c r="C31" s="38">
        <v>146301</v>
      </c>
      <c r="D31" s="38">
        <v>149477</v>
      </c>
      <c r="E31" s="38">
        <v>147392</v>
      </c>
      <c r="F31" s="39">
        <v>98.60513657619568</v>
      </c>
      <c r="G31" s="40"/>
      <c r="H31" s="148">
        <v>510.353</v>
      </c>
      <c r="I31" s="149">
        <v>466.492</v>
      </c>
      <c r="J31" s="149">
        <v>617.383</v>
      </c>
      <c r="K31" s="41">
        <v>132.34589231969682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22107</v>
      </c>
      <c r="D33" s="30">
        <v>19200</v>
      </c>
      <c r="E33" s="30">
        <v>19000</v>
      </c>
      <c r="F33" s="31"/>
      <c r="G33" s="31"/>
      <c r="H33" s="147">
        <v>113.15</v>
      </c>
      <c r="I33" s="147">
        <v>84.26</v>
      </c>
      <c r="J33" s="147">
        <v>73.27</v>
      </c>
      <c r="K33" s="32"/>
    </row>
    <row r="34" spans="1:11" s="33" customFormat="1" ht="11.25" customHeight="1">
      <c r="A34" s="35" t="s">
        <v>25</v>
      </c>
      <c r="B34" s="29"/>
      <c r="C34" s="30">
        <v>11630</v>
      </c>
      <c r="D34" s="30">
        <v>10700</v>
      </c>
      <c r="E34" s="30">
        <v>10700</v>
      </c>
      <c r="F34" s="31"/>
      <c r="G34" s="31"/>
      <c r="H34" s="147">
        <v>45.802</v>
      </c>
      <c r="I34" s="147">
        <v>40</v>
      </c>
      <c r="J34" s="147">
        <v>42</v>
      </c>
      <c r="K34" s="32"/>
    </row>
    <row r="35" spans="1:11" s="33" customFormat="1" ht="11.25" customHeight="1">
      <c r="A35" s="35" t="s">
        <v>26</v>
      </c>
      <c r="B35" s="29"/>
      <c r="C35" s="30">
        <v>50709</v>
      </c>
      <c r="D35" s="30">
        <v>44000</v>
      </c>
      <c r="E35" s="30">
        <v>44000</v>
      </c>
      <c r="F35" s="31"/>
      <c r="G35" s="31"/>
      <c r="H35" s="147">
        <v>222.594</v>
      </c>
      <c r="I35" s="147">
        <v>135</v>
      </c>
      <c r="J35" s="147">
        <v>196</v>
      </c>
      <c r="K35" s="32"/>
    </row>
    <row r="36" spans="1:11" s="33" customFormat="1" ht="11.25" customHeight="1">
      <c r="A36" s="35" t="s">
        <v>27</v>
      </c>
      <c r="B36" s="29"/>
      <c r="C36" s="30">
        <v>6074</v>
      </c>
      <c r="D36" s="30">
        <v>6074</v>
      </c>
      <c r="E36" s="30">
        <v>5600</v>
      </c>
      <c r="F36" s="31"/>
      <c r="G36" s="31"/>
      <c r="H36" s="147">
        <v>22.929</v>
      </c>
      <c r="I36" s="147">
        <v>6.074</v>
      </c>
      <c r="J36" s="147">
        <v>21</v>
      </c>
      <c r="K36" s="32"/>
    </row>
    <row r="37" spans="1:11" s="42" customFormat="1" ht="11.25" customHeight="1">
      <c r="A37" s="36" t="s">
        <v>28</v>
      </c>
      <c r="B37" s="37"/>
      <c r="C37" s="38">
        <v>90520</v>
      </c>
      <c r="D37" s="38">
        <v>79974</v>
      </c>
      <c r="E37" s="38">
        <v>79300</v>
      </c>
      <c r="F37" s="39">
        <v>99.15722609848201</v>
      </c>
      <c r="G37" s="40"/>
      <c r="H37" s="148">
        <v>404.47499999999997</v>
      </c>
      <c r="I37" s="149">
        <v>265.334</v>
      </c>
      <c r="J37" s="149">
        <v>332.27</v>
      </c>
      <c r="K37" s="41">
        <v>125.22707229378821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5970</v>
      </c>
      <c r="D39" s="38">
        <v>5900</v>
      </c>
      <c r="E39" s="38">
        <v>5500</v>
      </c>
      <c r="F39" s="39">
        <v>93.22033898305085</v>
      </c>
      <c r="G39" s="40"/>
      <c r="H39" s="148">
        <v>11.373</v>
      </c>
      <c r="I39" s="149">
        <v>9</v>
      </c>
      <c r="J39" s="149">
        <v>8.5</v>
      </c>
      <c r="K39" s="41">
        <v>94.44444444444444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34848</v>
      </c>
      <c r="D41" s="30">
        <v>33257</v>
      </c>
      <c r="E41" s="30">
        <v>35842</v>
      </c>
      <c r="F41" s="31"/>
      <c r="G41" s="31"/>
      <c r="H41" s="147">
        <v>119.9</v>
      </c>
      <c r="I41" s="147">
        <v>51.844</v>
      </c>
      <c r="J41" s="147">
        <v>127.654</v>
      </c>
      <c r="K41" s="32"/>
    </row>
    <row r="42" spans="1:11" s="33" customFormat="1" ht="11.25" customHeight="1">
      <c r="A42" s="35" t="s">
        <v>31</v>
      </c>
      <c r="B42" s="29"/>
      <c r="C42" s="30">
        <v>222769</v>
      </c>
      <c r="D42" s="30">
        <v>210479</v>
      </c>
      <c r="E42" s="30">
        <v>210445</v>
      </c>
      <c r="F42" s="31"/>
      <c r="G42" s="31"/>
      <c r="H42" s="147">
        <v>1024.431</v>
      </c>
      <c r="I42" s="147">
        <v>795.962</v>
      </c>
      <c r="J42" s="147">
        <v>994.927</v>
      </c>
      <c r="K42" s="32"/>
    </row>
    <row r="43" spans="1:11" s="33" customFormat="1" ht="11.25" customHeight="1">
      <c r="A43" s="35" t="s">
        <v>32</v>
      </c>
      <c r="B43" s="29"/>
      <c r="C43" s="30">
        <v>64631</v>
      </c>
      <c r="D43" s="30">
        <v>51362</v>
      </c>
      <c r="E43" s="30">
        <v>55025</v>
      </c>
      <c r="F43" s="31"/>
      <c r="G43" s="31"/>
      <c r="H43" s="147">
        <v>313.56</v>
      </c>
      <c r="I43" s="147">
        <v>182.497</v>
      </c>
      <c r="J43" s="147">
        <v>238.506</v>
      </c>
      <c r="K43" s="32"/>
    </row>
    <row r="44" spans="1:11" s="33" customFormat="1" ht="11.25" customHeight="1">
      <c r="A44" s="35" t="s">
        <v>33</v>
      </c>
      <c r="B44" s="29"/>
      <c r="C44" s="30">
        <v>130249</v>
      </c>
      <c r="D44" s="30">
        <v>114068</v>
      </c>
      <c r="E44" s="30">
        <v>111961</v>
      </c>
      <c r="F44" s="31"/>
      <c r="G44" s="31"/>
      <c r="H44" s="147">
        <v>553.584</v>
      </c>
      <c r="I44" s="147">
        <v>364.168</v>
      </c>
      <c r="J44" s="147">
        <v>546.52</v>
      </c>
      <c r="K44" s="32"/>
    </row>
    <row r="45" spans="1:11" s="33" customFormat="1" ht="11.25" customHeight="1">
      <c r="A45" s="35" t="s">
        <v>34</v>
      </c>
      <c r="B45" s="29"/>
      <c r="C45" s="30">
        <v>71358</v>
      </c>
      <c r="D45" s="30">
        <v>57751</v>
      </c>
      <c r="E45" s="30">
        <v>70648</v>
      </c>
      <c r="F45" s="31"/>
      <c r="G45" s="31"/>
      <c r="H45" s="147">
        <v>288.475</v>
      </c>
      <c r="I45" s="147">
        <v>111.565</v>
      </c>
      <c r="J45" s="147">
        <v>279.628</v>
      </c>
      <c r="K45" s="32"/>
    </row>
    <row r="46" spans="1:11" s="33" customFormat="1" ht="11.25" customHeight="1">
      <c r="A46" s="35" t="s">
        <v>35</v>
      </c>
      <c r="B46" s="29"/>
      <c r="C46" s="30">
        <v>72711</v>
      </c>
      <c r="D46" s="30">
        <v>71630</v>
      </c>
      <c r="E46" s="30">
        <v>71610</v>
      </c>
      <c r="F46" s="31"/>
      <c r="G46" s="31"/>
      <c r="H46" s="147">
        <v>231.576</v>
      </c>
      <c r="I46" s="147">
        <v>156.583</v>
      </c>
      <c r="J46" s="147">
        <v>239.696</v>
      </c>
      <c r="K46" s="32"/>
    </row>
    <row r="47" spans="1:11" s="33" customFormat="1" ht="11.25" customHeight="1">
      <c r="A47" s="35" t="s">
        <v>36</v>
      </c>
      <c r="B47" s="29"/>
      <c r="C47" s="30">
        <v>100759</v>
      </c>
      <c r="D47" s="30">
        <v>98649</v>
      </c>
      <c r="E47" s="30">
        <v>94200</v>
      </c>
      <c r="F47" s="31"/>
      <c r="G47" s="31"/>
      <c r="H47" s="147">
        <v>369.944</v>
      </c>
      <c r="I47" s="147">
        <v>305.162</v>
      </c>
      <c r="J47" s="147">
        <v>372.12</v>
      </c>
      <c r="K47" s="32"/>
    </row>
    <row r="48" spans="1:11" s="33" customFormat="1" ht="11.25" customHeight="1">
      <c r="A48" s="35" t="s">
        <v>37</v>
      </c>
      <c r="B48" s="29"/>
      <c r="C48" s="30">
        <v>107564</v>
      </c>
      <c r="D48" s="30">
        <v>99137</v>
      </c>
      <c r="E48" s="30">
        <v>101162</v>
      </c>
      <c r="F48" s="31"/>
      <c r="G48" s="31"/>
      <c r="H48" s="147">
        <v>434.551</v>
      </c>
      <c r="I48" s="147">
        <v>234.098</v>
      </c>
      <c r="J48" s="147">
        <v>487.115</v>
      </c>
      <c r="K48" s="32"/>
    </row>
    <row r="49" spans="1:11" s="33" customFormat="1" ht="11.25" customHeight="1">
      <c r="A49" s="35" t="s">
        <v>38</v>
      </c>
      <c r="B49" s="29"/>
      <c r="C49" s="30">
        <v>67768</v>
      </c>
      <c r="D49" s="30">
        <v>62640</v>
      </c>
      <c r="E49" s="30">
        <v>66239</v>
      </c>
      <c r="F49" s="31"/>
      <c r="G49" s="31"/>
      <c r="H49" s="147">
        <v>257.546</v>
      </c>
      <c r="I49" s="147">
        <v>158.467</v>
      </c>
      <c r="J49" s="147">
        <v>297.415</v>
      </c>
      <c r="K49" s="32"/>
    </row>
    <row r="50" spans="1:11" s="42" customFormat="1" ht="11.25" customHeight="1">
      <c r="A50" s="43" t="s">
        <v>39</v>
      </c>
      <c r="B50" s="37"/>
      <c r="C50" s="38">
        <v>872657</v>
      </c>
      <c r="D50" s="38">
        <v>798973</v>
      </c>
      <c r="E50" s="38">
        <v>817132</v>
      </c>
      <c r="F50" s="39">
        <v>102.27279269762558</v>
      </c>
      <c r="G50" s="40"/>
      <c r="H50" s="148">
        <v>3593.5669999999996</v>
      </c>
      <c r="I50" s="149">
        <v>2360.3460000000005</v>
      </c>
      <c r="J50" s="149">
        <v>3583.581</v>
      </c>
      <c r="K50" s="41">
        <v>151.8243935423027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17213</v>
      </c>
      <c r="D52" s="38">
        <v>17213</v>
      </c>
      <c r="E52" s="38">
        <v>17213</v>
      </c>
      <c r="F52" s="39">
        <v>100</v>
      </c>
      <c r="G52" s="40"/>
      <c r="H52" s="148">
        <v>59.217</v>
      </c>
      <c r="I52" s="149">
        <v>59.217</v>
      </c>
      <c r="J52" s="149">
        <v>59.217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62150</v>
      </c>
      <c r="D54" s="30">
        <v>65547</v>
      </c>
      <c r="E54" s="30">
        <v>66000</v>
      </c>
      <c r="F54" s="31"/>
      <c r="G54" s="31"/>
      <c r="H54" s="147">
        <v>218.719</v>
      </c>
      <c r="I54" s="147">
        <v>238.273</v>
      </c>
      <c r="J54" s="147">
        <v>245.4</v>
      </c>
      <c r="K54" s="32"/>
    </row>
    <row r="55" spans="1:11" s="33" customFormat="1" ht="11.25" customHeight="1">
      <c r="A55" s="35" t="s">
        <v>42</v>
      </c>
      <c r="B55" s="29"/>
      <c r="C55" s="30">
        <v>38425</v>
      </c>
      <c r="D55" s="30">
        <v>41556</v>
      </c>
      <c r="E55" s="30">
        <v>41300</v>
      </c>
      <c r="F55" s="31"/>
      <c r="G55" s="31"/>
      <c r="H55" s="147">
        <v>95.853</v>
      </c>
      <c r="I55" s="147">
        <v>78.99</v>
      </c>
      <c r="J55" s="147">
        <v>144.55</v>
      </c>
      <c r="K55" s="32"/>
    </row>
    <row r="56" spans="1:11" s="33" customFormat="1" ht="11.25" customHeight="1">
      <c r="A56" s="35" t="s">
        <v>43</v>
      </c>
      <c r="B56" s="29"/>
      <c r="C56" s="30">
        <v>32874</v>
      </c>
      <c r="D56" s="30">
        <v>32764</v>
      </c>
      <c r="E56" s="30">
        <v>34900</v>
      </c>
      <c r="F56" s="31"/>
      <c r="G56" s="31"/>
      <c r="H56" s="147">
        <v>90.196</v>
      </c>
      <c r="I56" s="147">
        <v>80.63</v>
      </c>
      <c r="J56" s="147">
        <v>118.66</v>
      </c>
      <c r="K56" s="32"/>
    </row>
    <row r="57" spans="1:11" s="33" customFormat="1" ht="11.25" customHeight="1">
      <c r="A57" s="35" t="s">
        <v>44</v>
      </c>
      <c r="B57" s="29"/>
      <c r="C57" s="30">
        <v>60476</v>
      </c>
      <c r="D57" s="30">
        <v>57068</v>
      </c>
      <c r="E57" s="30">
        <v>57068</v>
      </c>
      <c r="F57" s="31"/>
      <c r="G57" s="31"/>
      <c r="H57" s="147">
        <v>187.665</v>
      </c>
      <c r="I57" s="147">
        <v>163.462</v>
      </c>
      <c r="J57" s="147">
        <v>231.61</v>
      </c>
      <c r="K57" s="32"/>
    </row>
    <row r="58" spans="1:11" s="33" customFormat="1" ht="11.25" customHeight="1">
      <c r="A58" s="35" t="s">
        <v>45</v>
      </c>
      <c r="B58" s="29"/>
      <c r="C58" s="30">
        <v>44496</v>
      </c>
      <c r="D58" s="30">
        <v>47361</v>
      </c>
      <c r="E58" s="30">
        <v>42768</v>
      </c>
      <c r="F58" s="31"/>
      <c r="G58" s="31"/>
      <c r="H58" s="147">
        <v>153.337</v>
      </c>
      <c r="I58" s="147">
        <v>77.786</v>
      </c>
      <c r="J58" s="147">
        <v>137.015</v>
      </c>
      <c r="K58" s="32"/>
    </row>
    <row r="59" spans="1:11" s="42" customFormat="1" ht="11.25" customHeight="1">
      <c r="A59" s="36" t="s">
        <v>46</v>
      </c>
      <c r="B59" s="37"/>
      <c r="C59" s="38">
        <v>238421</v>
      </c>
      <c r="D59" s="38">
        <v>244296</v>
      </c>
      <c r="E59" s="38">
        <v>242036</v>
      </c>
      <c r="F59" s="39">
        <v>99.07489275305367</v>
      </c>
      <c r="G59" s="40"/>
      <c r="H59" s="148">
        <v>745.77</v>
      </c>
      <c r="I59" s="149">
        <v>639.1410000000001</v>
      </c>
      <c r="J59" s="149">
        <v>877.235</v>
      </c>
      <c r="K59" s="41">
        <v>137.25218691963119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1093</v>
      </c>
      <c r="D61" s="30">
        <v>1290</v>
      </c>
      <c r="E61" s="30">
        <v>1600</v>
      </c>
      <c r="F61" s="31"/>
      <c r="G61" s="31"/>
      <c r="H61" s="147">
        <v>2.418</v>
      </c>
      <c r="I61" s="147">
        <v>2.746</v>
      </c>
      <c r="J61" s="147">
        <v>4.5</v>
      </c>
      <c r="K61" s="32"/>
    </row>
    <row r="62" spans="1:11" s="33" customFormat="1" ht="11.25" customHeight="1">
      <c r="A62" s="35" t="s">
        <v>48</v>
      </c>
      <c r="B62" s="29"/>
      <c r="C62" s="30">
        <v>819</v>
      </c>
      <c r="D62" s="30">
        <v>728</v>
      </c>
      <c r="E62" s="30">
        <v>724</v>
      </c>
      <c r="F62" s="31"/>
      <c r="G62" s="31"/>
      <c r="H62" s="147">
        <v>1.102</v>
      </c>
      <c r="I62" s="147">
        <v>1.223</v>
      </c>
      <c r="J62" s="147">
        <v>1.589</v>
      </c>
      <c r="K62" s="32"/>
    </row>
    <row r="63" spans="1:11" s="33" customFormat="1" ht="11.25" customHeight="1">
      <c r="A63" s="35" t="s">
        <v>49</v>
      </c>
      <c r="B63" s="29"/>
      <c r="C63" s="30">
        <v>2331</v>
      </c>
      <c r="D63" s="30">
        <v>2458</v>
      </c>
      <c r="E63" s="30">
        <v>2437</v>
      </c>
      <c r="F63" s="31"/>
      <c r="G63" s="31"/>
      <c r="H63" s="147">
        <v>6.884</v>
      </c>
      <c r="I63" s="147">
        <v>4.12</v>
      </c>
      <c r="J63" s="147">
        <v>7.4</v>
      </c>
      <c r="K63" s="32"/>
    </row>
    <row r="64" spans="1:11" s="42" customFormat="1" ht="11.25" customHeight="1">
      <c r="A64" s="36" t="s">
        <v>50</v>
      </c>
      <c r="B64" s="37"/>
      <c r="C64" s="38">
        <v>4243</v>
      </c>
      <c r="D64" s="38">
        <v>4476</v>
      </c>
      <c r="E64" s="38">
        <v>4761</v>
      </c>
      <c r="F64" s="39">
        <v>106.36729222520107</v>
      </c>
      <c r="G64" s="40"/>
      <c r="H64" s="148">
        <v>10.404</v>
      </c>
      <c r="I64" s="149">
        <v>8.089</v>
      </c>
      <c r="J64" s="149">
        <v>13.489</v>
      </c>
      <c r="K64" s="41">
        <v>166.7573247620225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7505</v>
      </c>
      <c r="D66" s="38">
        <v>9151</v>
      </c>
      <c r="E66" s="38">
        <v>8954</v>
      </c>
      <c r="F66" s="39">
        <v>97.84722981094963</v>
      </c>
      <c r="G66" s="40"/>
      <c r="H66" s="148">
        <v>9.474</v>
      </c>
      <c r="I66" s="149">
        <v>8.055</v>
      </c>
      <c r="J66" s="149">
        <v>15.442</v>
      </c>
      <c r="K66" s="41">
        <v>191.70701427684668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56631</v>
      </c>
      <c r="D68" s="30">
        <v>61500</v>
      </c>
      <c r="E68" s="30">
        <v>64000</v>
      </c>
      <c r="F68" s="31"/>
      <c r="G68" s="31"/>
      <c r="H68" s="147">
        <v>249.777</v>
      </c>
      <c r="I68" s="147">
        <v>134.5</v>
      </c>
      <c r="J68" s="147">
        <v>182</v>
      </c>
      <c r="K68" s="32"/>
    </row>
    <row r="69" spans="1:11" s="33" customFormat="1" ht="11.25" customHeight="1">
      <c r="A69" s="35" t="s">
        <v>53</v>
      </c>
      <c r="B69" s="29"/>
      <c r="C69" s="30">
        <v>4466</v>
      </c>
      <c r="D69" s="30">
        <v>4200</v>
      </c>
      <c r="E69" s="30">
        <v>4300</v>
      </c>
      <c r="F69" s="31"/>
      <c r="G69" s="31"/>
      <c r="H69" s="147">
        <v>15.307</v>
      </c>
      <c r="I69" s="147">
        <v>7</v>
      </c>
      <c r="J69" s="147">
        <v>9.5</v>
      </c>
      <c r="K69" s="32"/>
    </row>
    <row r="70" spans="1:11" s="42" customFormat="1" ht="11.25" customHeight="1">
      <c r="A70" s="36" t="s">
        <v>54</v>
      </c>
      <c r="B70" s="37"/>
      <c r="C70" s="38">
        <v>61097</v>
      </c>
      <c r="D70" s="38">
        <v>65700</v>
      </c>
      <c r="E70" s="38">
        <v>68300</v>
      </c>
      <c r="F70" s="39">
        <v>103.95738203957382</v>
      </c>
      <c r="G70" s="40"/>
      <c r="H70" s="148">
        <v>265.084</v>
      </c>
      <c r="I70" s="149">
        <v>141.5</v>
      </c>
      <c r="J70" s="149">
        <v>191.5</v>
      </c>
      <c r="K70" s="41">
        <v>135.3356890459364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3030</v>
      </c>
      <c r="D72" s="30">
        <v>3394</v>
      </c>
      <c r="E72" s="30">
        <v>3446</v>
      </c>
      <c r="F72" s="31"/>
      <c r="G72" s="31"/>
      <c r="H72" s="147">
        <v>4.31</v>
      </c>
      <c r="I72" s="147">
        <v>4.767</v>
      </c>
      <c r="J72" s="147">
        <v>4.779</v>
      </c>
      <c r="K72" s="32"/>
    </row>
    <row r="73" spans="1:11" s="33" customFormat="1" ht="11.25" customHeight="1">
      <c r="A73" s="35" t="s">
        <v>56</v>
      </c>
      <c r="B73" s="29"/>
      <c r="C73" s="30">
        <v>9616</v>
      </c>
      <c r="D73" s="30">
        <v>14230</v>
      </c>
      <c r="E73" s="30">
        <v>13600</v>
      </c>
      <c r="F73" s="31"/>
      <c r="G73" s="31"/>
      <c r="H73" s="147">
        <v>31.026</v>
      </c>
      <c r="I73" s="147">
        <v>45.906</v>
      </c>
      <c r="J73" s="147">
        <v>48.51</v>
      </c>
      <c r="K73" s="32"/>
    </row>
    <row r="74" spans="1:11" s="33" customFormat="1" ht="11.25" customHeight="1">
      <c r="A74" s="35" t="s">
        <v>57</v>
      </c>
      <c r="B74" s="29"/>
      <c r="C74" s="30">
        <v>18521</v>
      </c>
      <c r="D74" s="30">
        <v>23345</v>
      </c>
      <c r="E74" s="30">
        <v>22000</v>
      </c>
      <c r="F74" s="31"/>
      <c r="G74" s="31"/>
      <c r="H74" s="147">
        <v>96.309</v>
      </c>
      <c r="I74" s="147">
        <v>59.702</v>
      </c>
      <c r="J74" s="147">
        <v>80</v>
      </c>
      <c r="K74" s="32"/>
    </row>
    <row r="75" spans="1:11" s="33" customFormat="1" ht="11.25" customHeight="1">
      <c r="A75" s="35" t="s">
        <v>58</v>
      </c>
      <c r="B75" s="29"/>
      <c r="C75" s="30">
        <v>8494</v>
      </c>
      <c r="D75" s="30">
        <v>12374</v>
      </c>
      <c r="E75" s="30">
        <v>12369</v>
      </c>
      <c r="F75" s="31"/>
      <c r="G75" s="31"/>
      <c r="H75" s="147">
        <v>15.993</v>
      </c>
      <c r="I75" s="147">
        <v>23.313</v>
      </c>
      <c r="J75" s="147">
        <v>14.247</v>
      </c>
      <c r="K75" s="32"/>
    </row>
    <row r="76" spans="1:11" s="33" customFormat="1" ht="11.25" customHeight="1">
      <c r="A76" s="35" t="s">
        <v>59</v>
      </c>
      <c r="B76" s="29"/>
      <c r="C76" s="30">
        <v>3775</v>
      </c>
      <c r="D76" s="30">
        <v>4820</v>
      </c>
      <c r="E76" s="30">
        <v>4820</v>
      </c>
      <c r="F76" s="31"/>
      <c r="G76" s="31"/>
      <c r="H76" s="147">
        <v>15.637</v>
      </c>
      <c r="I76" s="147">
        <v>17.23</v>
      </c>
      <c r="J76" s="147">
        <v>17.23</v>
      </c>
      <c r="K76" s="32"/>
    </row>
    <row r="77" spans="1:11" s="33" customFormat="1" ht="11.25" customHeight="1">
      <c r="A77" s="35" t="s">
        <v>60</v>
      </c>
      <c r="B77" s="29"/>
      <c r="C77" s="30">
        <v>2026</v>
      </c>
      <c r="D77" s="30">
        <v>2168</v>
      </c>
      <c r="E77" s="30">
        <v>2228</v>
      </c>
      <c r="F77" s="31"/>
      <c r="G77" s="31"/>
      <c r="H77" s="147">
        <v>7.744</v>
      </c>
      <c r="I77" s="147">
        <v>6.2</v>
      </c>
      <c r="J77" s="147">
        <v>6.327</v>
      </c>
      <c r="K77" s="32"/>
    </row>
    <row r="78" spans="1:11" s="33" customFormat="1" ht="11.25" customHeight="1">
      <c r="A78" s="35" t="s">
        <v>61</v>
      </c>
      <c r="B78" s="29"/>
      <c r="C78" s="30">
        <v>4360</v>
      </c>
      <c r="D78" s="30">
        <v>6240</v>
      </c>
      <c r="E78" s="30">
        <v>6000</v>
      </c>
      <c r="F78" s="31"/>
      <c r="G78" s="31"/>
      <c r="H78" s="147">
        <v>17.266</v>
      </c>
      <c r="I78" s="147">
        <v>16.555</v>
      </c>
      <c r="J78" s="147">
        <v>16.2</v>
      </c>
      <c r="K78" s="32"/>
    </row>
    <row r="79" spans="1:11" s="33" customFormat="1" ht="11.25" customHeight="1">
      <c r="A79" s="35" t="s">
        <v>62</v>
      </c>
      <c r="B79" s="29"/>
      <c r="C79" s="30">
        <v>48090</v>
      </c>
      <c r="D79" s="30">
        <v>63116</v>
      </c>
      <c r="E79" s="30">
        <v>56000</v>
      </c>
      <c r="F79" s="31"/>
      <c r="G79" s="31"/>
      <c r="H79" s="147">
        <v>193.489</v>
      </c>
      <c r="I79" s="147">
        <v>227.218</v>
      </c>
      <c r="J79" s="147">
        <v>224</v>
      </c>
      <c r="K79" s="32"/>
    </row>
    <row r="80" spans="1:11" s="42" customFormat="1" ht="11.25" customHeight="1">
      <c r="A80" s="43" t="s">
        <v>63</v>
      </c>
      <c r="B80" s="37"/>
      <c r="C80" s="38">
        <v>97912</v>
      </c>
      <c r="D80" s="38">
        <v>129687</v>
      </c>
      <c r="E80" s="38">
        <v>120463</v>
      </c>
      <c r="F80" s="39">
        <v>92.88749065056636</v>
      </c>
      <c r="G80" s="40"/>
      <c r="H80" s="148">
        <v>381.774</v>
      </c>
      <c r="I80" s="149">
        <v>400.89099999999996</v>
      </c>
      <c r="J80" s="149">
        <v>411.293</v>
      </c>
      <c r="K80" s="41">
        <v>102.59472026061948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129</v>
      </c>
      <c r="D82" s="30">
        <v>129</v>
      </c>
      <c r="E82" s="30">
        <v>112</v>
      </c>
      <c r="F82" s="31"/>
      <c r="G82" s="31"/>
      <c r="H82" s="147">
        <v>0.192</v>
      </c>
      <c r="I82" s="147">
        <v>0.192</v>
      </c>
      <c r="J82" s="147">
        <v>0.149</v>
      </c>
      <c r="K82" s="32"/>
    </row>
    <row r="83" spans="1:11" s="33" customFormat="1" ht="11.25" customHeight="1">
      <c r="A83" s="35" t="s">
        <v>65</v>
      </c>
      <c r="B83" s="29"/>
      <c r="C83" s="30">
        <v>160</v>
      </c>
      <c r="D83" s="30">
        <v>160</v>
      </c>
      <c r="E83" s="30">
        <v>160</v>
      </c>
      <c r="F83" s="31"/>
      <c r="G83" s="31"/>
      <c r="H83" s="147">
        <v>0.171</v>
      </c>
      <c r="I83" s="147">
        <v>0.16</v>
      </c>
      <c r="J83" s="147">
        <v>0.16</v>
      </c>
      <c r="K83" s="32"/>
    </row>
    <row r="84" spans="1:11" s="42" customFormat="1" ht="11.25" customHeight="1">
      <c r="A84" s="36" t="s">
        <v>66</v>
      </c>
      <c r="B84" s="37"/>
      <c r="C84" s="38">
        <v>289</v>
      </c>
      <c r="D84" s="38">
        <v>289</v>
      </c>
      <c r="E84" s="38">
        <v>272</v>
      </c>
      <c r="F84" s="39">
        <v>94.11764705882354</v>
      </c>
      <c r="G84" s="40"/>
      <c r="H84" s="148">
        <v>0.363</v>
      </c>
      <c r="I84" s="149">
        <v>0.352</v>
      </c>
      <c r="J84" s="149">
        <v>0.309</v>
      </c>
      <c r="K84" s="41">
        <v>87.7840909090909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1686900</v>
      </c>
      <c r="D87" s="53">
        <v>1652924</v>
      </c>
      <c r="E87" s="53">
        <v>1648892</v>
      </c>
      <c r="F87" s="54">
        <f>IF(D87&gt;0,100*E87/D87,0)</f>
        <v>99.75606863957448</v>
      </c>
      <c r="G87" s="40"/>
      <c r="H87" s="152">
        <v>6703.231000000001</v>
      </c>
      <c r="I87" s="153">
        <v>5107.658</v>
      </c>
      <c r="J87" s="153">
        <v>6796.316999999999</v>
      </c>
      <c r="K87" s="54">
        <f>IF(I87&gt;0,100*J87/I87,0)</f>
        <v>133.06131694800237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105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307</v>
      </c>
      <c r="D7" s="21" t="s">
        <v>6</v>
      </c>
      <c r="E7" s="21">
        <v>5</v>
      </c>
      <c r="F7" s="22" t="str">
        <f>CONCATENATE(D6,"=100")</f>
        <v>2019=100</v>
      </c>
      <c r="G7" s="23"/>
      <c r="H7" s="20" t="s">
        <v>307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398</v>
      </c>
      <c r="D9" s="30">
        <v>400</v>
      </c>
      <c r="E9" s="30">
        <v>400</v>
      </c>
      <c r="F9" s="31"/>
      <c r="G9" s="31"/>
      <c r="H9" s="147">
        <v>30.718</v>
      </c>
      <c r="I9" s="147">
        <v>31.86</v>
      </c>
      <c r="J9" s="147"/>
      <c r="K9" s="32"/>
    </row>
    <row r="10" spans="1:11" s="33" customFormat="1" ht="11.25" customHeight="1">
      <c r="A10" s="35" t="s">
        <v>8</v>
      </c>
      <c r="B10" s="29"/>
      <c r="C10" s="30">
        <v>145</v>
      </c>
      <c r="D10" s="30">
        <v>145</v>
      </c>
      <c r="E10" s="30">
        <v>145</v>
      </c>
      <c r="F10" s="31"/>
      <c r="G10" s="31"/>
      <c r="H10" s="147">
        <v>8.422</v>
      </c>
      <c r="I10" s="147">
        <v>8.149</v>
      </c>
      <c r="J10" s="147"/>
      <c r="K10" s="32"/>
    </row>
    <row r="11" spans="1:11" s="33" customFormat="1" ht="11.25" customHeight="1">
      <c r="A11" s="28" t="s">
        <v>9</v>
      </c>
      <c r="B11" s="29"/>
      <c r="C11" s="30">
        <v>214</v>
      </c>
      <c r="D11" s="30">
        <v>215</v>
      </c>
      <c r="E11" s="30">
        <v>215</v>
      </c>
      <c r="F11" s="31"/>
      <c r="G11" s="31"/>
      <c r="H11" s="147">
        <v>12.238</v>
      </c>
      <c r="I11" s="147">
        <v>14.146</v>
      </c>
      <c r="J11" s="147"/>
      <c r="K11" s="32"/>
    </row>
    <row r="12" spans="1:11" s="33" customFormat="1" ht="11.25" customHeight="1">
      <c r="A12" s="35" t="s">
        <v>10</v>
      </c>
      <c r="B12" s="29"/>
      <c r="C12" s="30">
        <v>433</v>
      </c>
      <c r="D12" s="30">
        <v>435</v>
      </c>
      <c r="E12" s="30">
        <v>435</v>
      </c>
      <c r="F12" s="31"/>
      <c r="G12" s="31"/>
      <c r="H12" s="147">
        <v>17.121</v>
      </c>
      <c r="I12" s="147">
        <v>16.892</v>
      </c>
      <c r="J12" s="147"/>
      <c r="K12" s="32"/>
    </row>
    <row r="13" spans="1:11" s="42" customFormat="1" ht="11.25" customHeight="1">
      <c r="A13" s="36" t="s">
        <v>11</v>
      </c>
      <c r="B13" s="37"/>
      <c r="C13" s="38">
        <v>1190</v>
      </c>
      <c r="D13" s="38">
        <v>1195</v>
      </c>
      <c r="E13" s="38">
        <v>1195</v>
      </c>
      <c r="F13" s="39">
        <v>100</v>
      </c>
      <c r="G13" s="40"/>
      <c r="H13" s="148">
        <v>68.499</v>
      </c>
      <c r="I13" s="149">
        <v>71.047</v>
      </c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70</v>
      </c>
      <c r="D15" s="38">
        <v>65</v>
      </c>
      <c r="E15" s="38">
        <v>65</v>
      </c>
      <c r="F15" s="39">
        <v>100</v>
      </c>
      <c r="G15" s="40"/>
      <c r="H15" s="148">
        <v>0.7</v>
      </c>
      <c r="I15" s="149">
        <v>0.7</v>
      </c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7</v>
      </c>
      <c r="D17" s="38">
        <v>7</v>
      </c>
      <c r="E17" s="38"/>
      <c r="F17" s="39"/>
      <c r="G17" s="40"/>
      <c r="H17" s="148">
        <v>0.126</v>
      </c>
      <c r="I17" s="149">
        <v>0.126</v>
      </c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45</v>
      </c>
      <c r="D19" s="30">
        <v>45</v>
      </c>
      <c r="E19" s="30">
        <v>45</v>
      </c>
      <c r="F19" s="31"/>
      <c r="G19" s="31"/>
      <c r="H19" s="147">
        <v>0.72</v>
      </c>
      <c r="I19" s="147">
        <v>0.698</v>
      </c>
      <c r="J19" s="147"/>
      <c r="K19" s="32"/>
    </row>
    <row r="20" spans="1:11" s="33" customFormat="1" ht="11.25" customHeight="1">
      <c r="A20" s="35" t="s">
        <v>15</v>
      </c>
      <c r="B20" s="29"/>
      <c r="C20" s="30">
        <v>36</v>
      </c>
      <c r="D20" s="30">
        <v>36</v>
      </c>
      <c r="E20" s="30">
        <v>36</v>
      </c>
      <c r="F20" s="31"/>
      <c r="G20" s="31"/>
      <c r="H20" s="147">
        <v>0.469</v>
      </c>
      <c r="I20" s="147">
        <v>0.504</v>
      </c>
      <c r="J20" s="147"/>
      <c r="K20" s="32"/>
    </row>
    <row r="21" spans="1:11" s="33" customFormat="1" ht="11.25" customHeight="1">
      <c r="A21" s="35" t="s">
        <v>16</v>
      </c>
      <c r="B21" s="29"/>
      <c r="C21" s="30">
        <v>132</v>
      </c>
      <c r="D21" s="30">
        <v>132</v>
      </c>
      <c r="E21" s="30">
        <v>132</v>
      </c>
      <c r="F21" s="31"/>
      <c r="G21" s="31"/>
      <c r="H21" s="147">
        <v>1.632</v>
      </c>
      <c r="I21" s="147">
        <v>1.716</v>
      </c>
      <c r="J21" s="147"/>
      <c r="K21" s="32"/>
    </row>
    <row r="22" spans="1:11" s="42" customFormat="1" ht="11.25" customHeight="1">
      <c r="A22" s="36" t="s">
        <v>17</v>
      </c>
      <c r="B22" s="37"/>
      <c r="C22" s="38">
        <v>213</v>
      </c>
      <c r="D22" s="38">
        <v>213</v>
      </c>
      <c r="E22" s="38">
        <v>213</v>
      </c>
      <c r="F22" s="39">
        <v>100</v>
      </c>
      <c r="G22" s="40"/>
      <c r="H22" s="148">
        <v>2.8209999999999997</v>
      </c>
      <c r="I22" s="149">
        <v>2.918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1000</v>
      </c>
      <c r="D24" s="38">
        <v>935</v>
      </c>
      <c r="E24" s="38">
        <v>935</v>
      </c>
      <c r="F24" s="39">
        <v>100</v>
      </c>
      <c r="G24" s="40"/>
      <c r="H24" s="148">
        <v>29.562</v>
      </c>
      <c r="I24" s="149">
        <v>28.287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201</v>
      </c>
      <c r="D26" s="38">
        <v>200</v>
      </c>
      <c r="E26" s="38">
        <v>210</v>
      </c>
      <c r="F26" s="39">
        <v>105</v>
      </c>
      <c r="G26" s="40"/>
      <c r="H26" s="148">
        <v>5.865</v>
      </c>
      <c r="I26" s="149">
        <v>5</v>
      </c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10</v>
      </c>
      <c r="D28" s="30">
        <v>17</v>
      </c>
      <c r="E28" s="30">
        <v>5</v>
      </c>
      <c r="F28" s="31"/>
      <c r="G28" s="31"/>
      <c r="H28" s="147">
        <v>0.21</v>
      </c>
      <c r="I28" s="147">
        <v>0.68</v>
      </c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128</v>
      </c>
      <c r="D30" s="30">
        <v>91</v>
      </c>
      <c r="E30" s="30">
        <v>90</v>
      </c>
      <c r="F30" s="31"/>
      <c r="G30" s="31"/>
      <c r="H30" s="147">
        <v>2.053</v>
      </c>
      <c r="I30" s="147">
        <v>1.456</v>
      </c>
      <c r="J30" s="147"/>
      <c r="K30" s="32"/>
    </row>
    <row r="31" spans="1:11" s="42" customFormat="1" ht="11.25" customHeight="1">
      <c r="A31" s="43" t="s">
        <v>23</v>
      </c>
      <c r="B31" s="37"/>
      <c r="C31" s="38">
        <v>138</v>
      </c>
      <c r="D31" s="38">
        <v>108</v>
      </c>
      <c r="E31" s="38">
        <v>95</v>
      </c>
      <c r="F31" s="39">
        <v>87.96296296296296</v>
      </c>
      <c r="G31" s="40"/>
      <c r="H31" s="148">
        <v>2.263</v>
      </c>
      <c r="I31" s="149">
        <v>2.136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81</v>
      </c>
      <c r="D33" s="30">
        <v>70</v>
      </c>
      <c r="E33" s="30">
        <v>60</v>
      </c>
      <c r="F33" s="31"/>
      <c r="G33" s="31"/>
      <c r="H33" s="147">
        <v>2.289</v>
      </c>
      <c r="I33" s="147">
        <v>2.01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47</v>
      </c>
      <c r="D34" s="30">
        <v>47</v>
      </c>
      <c r="E34" s="30">
        <v>50</v>
      </c>
      <c r="F34" s="31"/>
      <c r="G34" s="31"/>
      <c r="H34" s="147">
        <v>1.209</v>
      </c>
      <c r="I34" s="147">
        <v>1.2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15</v>
      </c>
      <c r="D35" s="30">
        <v>20</v>
      </c>
      <c r="E35" s="30">
        <v>20</v>
      </c>
      <c r="F35" s="31"/>
      <c r="G35" s="31"/>
      <c r="H35" s="147">
        <v>0.283</v>
      </c>
      <c r="I35" s="147">
        <v>0.4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113</v>
      </c>
      <c r="D36" s="30">
        <v>113</v>
      </c>
      <c r="E36" s="30">
        <v>100</v>
      </c>
      <c r="F36" s="31"/>
      <c r="G36" s="31"/>
      <c r="H36" s="147">
        <v>2.68</v>
      </c>
      <c r="I36" s="147">
        <v>2.68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256</v>
      </c>
      <c r="D37" s="38">
        <v>250</v>
      </c>
      <c r="E37" s="38">
        <v>230</v>
      </c>
      <c r="F37" s="39">
        <v>92</v>
      </c>
      <c r="G37" s="40"/>
      <c r="H37" s="148">
        <v>6.461</v>
      </c>
      <c r="I37" s="149">
        <v>6.29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111</v>
      </c>
      <c r="D39" s="38">
        <v>100</v>
      </c>
      <c r="E39" s="38">
        <v>100</v>
      </c>
      <c r="F39" s="39">
        <v>100</v>
      </c>
      <c r="G39" s="40"/>
      <c r="H39" s="148">
        <v>3.187</v>
      </c>
      <c r="I39" s="149">
        <v>3.1</v>
      </c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4</v>
      </c>
      <c r="D41" s="30">
        <v>3</v>
      </c>
      <c r="E41" s="30">
        <v>3</v>
      </c>
      <c r="F41" s="31"/>
      <c r="G41" s="31"/>
      <c r="H41" s="147">
        <v>0.079</v>
      </c>
      <c r="I41" s="147">
        <v>0.051</v>
      </c>
      <c r="J41" s="147"/>
      <c r="K41" s="32"/>
    </row>
    <row r="42" spans="1:11" s="33" customFormat="1" ht="11.25" customHeight="1">
      <c r="A42" s="35" t="s">
        <v>31</v>
      </c>
      <c r="B42" s="29"/>
      <c r="C42" s="30">
        <v>2</v>
      </c>
      <c r="D42" s="30">
        <v>5</v>
      </c>
      <c r="E42" s="30">
        <v>4</v>
      </c>
      <c r="F42" s="31"/>
      <c r="G42" s="31"/>
      <c r="H42" s="147">
        <v>0.08</v>
      </c>
      <c r="I42" s="147">
        <v>0.2</v>
      </c>
      <c r="J42" s="147"/>
      <c r="K42" s="32"/>
    </row>
    <row r="43" spans="1:11" s="33" customFormat="1" ht="11.25" customHeight="1">
      <c r="A43" s="35" t="s">
        <v>32</v>
      </c>
      <c r="B43" s="29"/>
      <c r="C43" s="30">
        <v>65</v>
      </c>
      <c r="D43" s="30">
        <v>62</v>
      </c>
      <c r="E43" s="30">
        <v>70</v>
      </c>
      <c r="F43" s="31"/>
      <c r="G43" s="31"/>
      <c r="H43" s="147">
        <v>0.91</v>
      </c>
      <c r="I43" s="147">
        <v>1.736</v>
      </c>
      <c r="J43" s="147"/>
      <c r="K43" s="32"/>
    </row>
    <row r="44" spans="1:11" s="33" customFormat="1" ht="11.25" customHeight="1">
      <c r="A44" s="35" t="s">
        <v>33</v>
      </c>
      <c r="B44" s="29"/>
      <c r="C44" s="30">
        <v>4</v>
      </c>
      <c r="D44" s="30">
        <v>4</v>
      </c>
      <c r="E44" s="30">
        <v>3</v>
      </c>
      <c r="F44" s="31"/>
      <c r="G44" s="31"/>
      <c r="H44" s="147">
        <v>0.088</v>
      </c>
      <c r="I44" s="147">
        <v>0.128</v>
      </c>
      <c r="J44" s="147"/>
      <c r="K44" s="32"/>
    </row>
    <row r="45" spans="1:11" s="33" customFormat="1" ht="11.25" customHeight="1">
      <c r="A45" s="35" t="s">
        <v>34</v>
      </c>
      <c r="B45" s="29"/>
      <c r="C45" s="30">
        <v>3</v>
      </c>
      <c r="D45" s="30">
        <v>2</v>
      </c>
      <c r="E45" s="30">
        <v>1</v>
      </c>
      <c r="F45" s="31"/>
      <c r="G45" s="31"/>
      <c r="H45" s="147">
        <v>0.056</v>
      </c>
      <c r="I45" s="147">
        <v>0.038</v>
      </c>
      <c r="J45" s="147"/>
      <c r="K45" s="32"/>
    </row>
    <row r="46" spans="1:11" s="33" customFormat="1" ht="11.25" customHeight="1">
      <c r="A46" s="35" t="s">
        <v>35</v>
      </c>
      <c r="B46" s="29"/>
      <c r="C46" s="30">
        <v>2</v>
      </c>
      <c r="D46" s="30">
        <v>2</v>
      </c>
      <c r="E46" s="30">
        <v>2</v>
      </c>
      <c r="F46" s="31"/>
      <c r="G46" s="31"/>
      <c r="H46" s="147">
        <v>0.032</v>
      </c>
      <c r="I46" s="147">
        <v>0.032</v>
      </c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>
        <v>4</v>
      </c>
      <c r="D48" s="30">
        <v>7</v>
      </c>
      <c r="E48" s="30">
        <v>5</v>
      </c>
      <c r="F48" s="31"/>
      <c r="G48" s="31"/>
      <c r="H48" s="147">
        <v>0.092</v>
      </c>
      <c r="I48" s="147">
        <v>0.161</v>
      </c>
      <c r="J48" s="147"/>
      <c r="K48" s="32"/>
    </row>
    <row r="49" spans="1:11" s="33" customFormat="1" ht="11.25" customHeight="1">
      <c r="A49" s="35" t="s">
        <v>38</v>
      </c>
      <c r="B49" s="29"/>
      <c r="C49" s="30">
        <v>32</v>
      </c>
      <c r="D49" s="30">
        <v>34</v>
      </c>
      <c r="E49" s="30">
        <v>34</v>
      </c>
      <c r="F49" s="31"/>
      <c r="G49" s="31"/>
      <c r="H49" s="147">
        <v>0.76</v>
      </c>
      <c r="I49" s="147">
        <v>0.68</v>
      </c>
      <c r="J49" s="147"/>
      <c r="K49" s="32"/>
    </row>
    <row r="50" spans="1:11" s="42" customFormat="1" ht="11.25" customHeight="1">
      <c r="A50" s="43" t="s">
        <v>39</v>
      </c>
      <c r="B50" s="37"/>
      <c r="C50" s="38">
        <v>116</v>
      </c>
      <c r="D50" s="38">
        <v>119</v>
      </c>
      <c r="E50" s="38">
        <v>122</v>
      </c>
      <c r="F50" s="39">
        <v>102.52100840336135</v>
      </c>
      <c r="G50" s="40"/>
      <c r="H50" s="148">
        <v>2.0970000000000004</v>
      </c>
      <c r="I50" s="149">
        <v>3.0260000000000002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14</v>
      </c>
      <c r="D52" s="38">
        <v>14</v>
      </c>
      <c r="E52" s="38">
        <v>14</v>
      </c>
      <c r="F52" s="39">
        <v>100</v>
      </c>
      <c r="G52" s="40"/>
      <c r="H52" s="148">
        <v>0.424</v>
      </c>
      <c r="I52" s="149">
        <v>0.424</v>
      </c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240</v>
      </c>
      <c r="D54" s="30">
        <v>488</v>
      </c>
      <c r="E54" s="30">
        <v>420</v>
      </c>
      <c r="F54" s="31"/>
      <c r="G54" s="31"/>
      <c r="H54" s="147">
        <v>10.392</v>
      </c>
      <c r="I54" s="147">
        <v>19.52</v>
      </c>
      <c r="J54" s="147"/>
      <c r="K54" s="32"/>
    </row>
    <row r="55" spans="1:11" s="33" customFormat="1" ht="11.25" customHeight="1">
      <c r="A55" s="35" t="s">
        <v>42</v>
      </c>
      <c r="B55" s="29"/>
      <c r="C55" s="30">
        <v>575</v>
      </c>
      <c r="D55" s="30">
        <v>511</v>
      </c>
      <c r="E55" s="30">
        <v>513</v>
      </c>
      <c r="F55" s="31"/>
      <c r="G55" s="31"/>
      <c r="H55" s="147">
        <v>23</v>
      </c>
      <c r="I55" s="147">
        <v>20.44</v>
      </c>
      <c r="J55" s="147"/>
      <c r="K55" s="32"/>
    </row>
    <row r="56" spans="1:11" s="33" customFormat="1" ht="11.25" customHeight="1">
      <c r="A56" s="35" t="s">
        <v>43</v>
      </c>
      <c r="B56" s="29"/>
      <c r="C56" s="30">
        <v>21</v>
      </c>
      <c r="D56" s="30">
        <v>40</v>
      </c>
      <c r="E56" s="30"/>
      <c r="F56" s="31"/>
      <c r="G56" s="31"/>
      <c r="H56" s="147">
        <v>0.312</v>
      </c>
      <c r="I56" s="147">
        <v>0.851</v>
      </c>
      <c r="J56" s="147"/>
      <c r="K56" s="32"/>
    </row>
    <row r="57" spans="1:11" s="33" customFormat="1" ht="11.25" customHeight="1">
      <c r="A57" s="35" t="s">
        <v>44</v>
      </c>
      <c r="B57" s="29"/>
      <c r="C57" s="30">
        <v>16</v>
      </c>
      <c r="D57" s="30">
        <v>10</v>
      </c>
      <c r="E57" s="30">
        <v>10</v>
      </c>
      <c r="F57" s="31"/>
      <c r="G57" s="31"/>
      <c r="H57" s="147">
        <v>0.284</v>
      </c>
      <c r="I57" s="147">
        <v>0.116</v>
      </c>
      <c r="J57" s="147"/>
      <c r="K57" s="32"/>
    </row>
    <row r="58" spans="1:11" s="33" customFormat="1" ht="11.25" customHeight="1">
      <c r="A58" s="35" t="s">
        <v>45</v>
      </c>
      <c r="B58" s="29"/>
      <c r="C58" s="30">
        <v>138</v>
      </c>
      <c r="D58" s="30">
        <v>122</v>
      </c>
      <c r="E58" s="30">
        <v>162</v>
      </c>
      <c r="F58" s="31"/>
      <c r="G58" s="31"/>
      <c r="H58" s="147">
        <v>6.636</v>
      </c>
      <c r="I58" s="147">
        <v>5.82</v>
      </c>
      <c r="J58" s="147"/>
      <c r="K58" s="32"/>
    </row>
    <row r="59" spans="1:11" s="42" customFormat="1" ht="11.25" customHeight="1">
      <c r="A59" s="36" t="s">
        <v>46</v>
      </c>
      <c r="B59" s="37"/>
      <c r="C59" s="38">
        <v>990</v>
      </c>
      <c r="D59" s="38">
        <v>1171</v>
      </c>
      <c r="E59" s="38">
        <v>1105</v>
      </c>
      <c r="F59" s="39">
        <v>94.36379163108454</v>
      </c>
      <c r="G59" s="40"/>
      <c r="H59" s="148">
        <v>40.623999999999995</v>
      </c>
      <c r="I59" s="149">
        <v>46.747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346</v>
      </c>
      <c r="D61" s="30">
        <v>325</v>
      </c>
      <c r="E61" s="30">
        <v>325</v>
      </c>
      <c r="F61" s="31"/>
      <c r="G61" s="31"/>
      <c r="H61" s="147">
        <v>34.81</v>
      </c>
      <c r="I61" s="147">
        <v>37.75</v>
      </c>
      <c r="J61" s="147"/>
      <c r="K61" s="32"/>
    </row>
    <row r="62" spans="1:11" s="33" customFormat="1" ht="11.25" customHeight="1">
      <c r="A62" s="35" t="s">
        <v>48</v>
      </c>
      <c r="B62" s="29"/>
      <c r="C62" s="30">
        <v>131</v>
      </c>
      <c r="D62" s="30">
        <v>131</v>
      </c>
      <c r="E62" s="30">
        <v>131</v>
      </c>
      <c r="F62" s="31"/>
      <c r="G62" s="31"/>
      <c r="H62" s="147">
        <v>3.146</v>
      </c>
      <c r="I62" s="147">
        <v>3.296</v>
      </c>
      <c r="J62" s="147"/>
      <c r="K62" s="32"/>
    </row>
    <row r="63" spans="1:11" s="33" customFormat="1" ht="11.25" customHeight="1">
      <c r="A63" s="35" t="s">
        <v>49</v>
      </c>
      <c r="B63" s="29"/>
      <c r="C63" s="30">
        <v>353</v>
      </c>
      <c r="D63" s="30">
        <v>352</v>
      </c>
      <c r="E63" s="30">
        <v>352</v>
      </c>
      <c r="F63" s="31"/>
      <c r="G63" s="31"/>
      <c r="H63" s="147">
        <v>20.136</v>
      </c>
      <c r="I63" s="147">
        <v>22.88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830</v>
      </c>
      <c r="D64" s="38">
        <v>808</v>
      </c>
      <c r="E64" s="38">
        <v>808</v>
      </c>
      <c r="F64" s="39">
        <v>100</v>
      </c>
      <c r="G64" s="40"/>
      <c r="H64" s="148">
        <v>58.092</v>
      </c>
      <c r="I64" s="149">
        <v>63.926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1549</v>
      </c>
      <c r="D66" s="38">
        <v>1746</v>
      </c>
      <c r="E66" s="38">
        <v>1795</v>
      </c>
      <c r="F66" s="39">
        <v>102.80641466208476</v>
      </c>
      <c r="G66" s="40"/>
      <c r="H66" s="148">
        <v>163.989</v>
      </c>
      <c r="I66" s="149">
        <v>180.414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626</v>
      </c>
      <c r="D68" s="30">
        <v>490</v>
      </c>
      <c r="E68" s="30">
        <v>450</v>
      </c>
      <c r="F68" s="31"/>
      <c r="G68" s="31"/>
      <c r="H68" s="147">
        <v>27.63</v>
      </c>
      <c r="I68" s="147">
        <v>23</v>
      </c>
      <c r="J68" s="147"/>
      <c r="K68" s="32"/>
    </row>
    <row r="69" spans="1:11" s="33" customFormat="1" ht="11.25" customHeight="1">
      <c r="A69" s="35" t="s">
        <v>53</v>
      </c>
      <c r="B69" s="29"/>
      <c r="C69" s="30">
        <v>170</v>
      </c>
      <c r="D69" s="30">
        <v>140</v>
      </c>
      <c r="E69" s="30">
        <v>1500</v>
      </c>
      <c r="F69" s="31"/>
      <c r="G69" s="31"/>
      <c r="H69" s="147">
        <v>6.8</v>
      </c>
      <c r="I69" s="147">
        <v>6.1</v>
      </c>
      <c r="J69" s="147"/>
      <c r="K69" s="32"/>
    </row>
    <row r="70" spans="1:11" s="42" customFormat="1" ht="11.25" customHeight="1">
      <c r="A70" s="36" t="s">
        <v>54</v>
      </c>
      <c r="B70" s="37"/>
      <c r="C70" s="38">
        <v>796</v>
      </c>
      <c r="D70" s="38">
        <v>630</v>
      </c>
      <c r="E70" s="38">
        <v>1950</v>
      </c>
      <c r="F70" s="39">
        <v>309.5238095238095</v>
      </c>
      <c r="G70" s="40"/>
      <c r="H70" s="148">
        <v>34.43</v>
      </c>
      <c r="I70" s="149">
        <v>29.1</v>
      </c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10181</v>
      </c>
      <c r="D72" s="30">
        <v>11125</v>
      </c>
      <c r="E72" s="30">
        <v>11850</v>
      </c>
      <c r="F72" s="31"/>
      <c r="G72" s="31"/>
      <c r="H72" s="147">
        <v>732.989</v>
      </c>
      <c r="I72" s="147">
        <v>845.855</v>
      </c>
      <c r="J72" s="147"/>
      <c r="K72" s="32"/>
    </row>
    <row r="73" spans="1:11" s="33" customFormat="1" ht="11.25" customHeight="1">
      <c r="A73" s="35" t="s">
        <v>56</v>
      </c>
      <c r="B73" s="29"/>
      <c r="C73" s="30">
        <v>428</v>
      </c>
      <c r="D73" s="30">
        <v>428</v>
      </c>
      <c r="E73" s="30">
        <v>450</v>
      </c>
      <c r="F73" s="31"/>
      <c r="G73" s="31"/>
      <c r="H73" s="147">
        <v>16.844</v>
      </c>
      <c r="I73" s="147">
        <v>27.625</v>
      </c>
      <c r="J73" s="147"/>
      <c r="K73" s="32"/>
    </row>
    <row r="74" spans="1:11" s="33" customFormat="1" ht="11.25" customHeight="1">
      <c r="A74" s="35" t="s">
        <v>57</v>
      </c>
      <c r="B74" s="29"/>
      <c r="C74" s="30">
        <v>115</v>
      </c>
      <c r="D74" s="30">
        <v>129</v>
      </c>
      <c r="E74" s="30">
        <v>100</v>
      </c>
      <c r="F74" s="31"/>
      <c r="G74" s="31"/>
      <c r="H74" s="147">
        <v>2.276</v>
      </c>
      <c r="I74" s="147">
        <v>2.544</v>
      </c>
      <c r="J74" s="147"/>
      <c r="K74" s="32"/>
    </row>
    <row r="75" spans="1:11" s="33" customFormat="1" ht="11.25" customHeight="1">
      <c r="A75" s="35" t="s">
        <v>58</v>
      </c>
      <c r="B75" s="29"/>
      <c r="C75" s="30">
        <v>809</v>
      </c>
      <c r="D75" s="30">
        <v>794</v>
      </c>
      <c r="E75" s="30">
        <v>729</v>
      </c>
      <c r="F75" s="31"/>
      <c r="G75" s="31"/>
      <c r="H75" s="147">
        <v>44.937</v>
      </c>
      <c r="I75" s="147">
        <v>44.928</v>
      </c>
      <c r="J75" s="147"/>
      <c r="K75" s="32"/>
    </row>
    <row r="76" spans="1:11" s="33" customFormat="1" ht="11.25" customHeight="1">
      <c r="A76" s="35" t="s">
        <v>59</v>
      </c>
      <c r="B76" s="29"/>
      <c r="C76" s="30">
        <v>90</v>
      </c>
      <c r="D76" s="30">
        <v>90</v>
      </c>
      <c r="E76" s="30">
        <v>90</v>
      </c>
      <c r="F76" s="31"/>
      <c r="G76" s="31"/>
      <c r="H76" s="147">
        <v>2.052</v>
      </c>
      <c r="I76" s="147">
        <v>2.05</v>
      </c>
      <c r="J76" s="147"/>
      <c r="K76" s="32"/>
    </row>
    <row r="77" spans="1:11" s="33" customFormat="1" ht="11.25" customHeight="1">
      <c r="A77" s="35" t="s">
        <v>60</v>
      </c>
      <c r="B77" s="29"/>
      <c r="C77" s="30">
        <v>102</v>
      </c>
      <c r="D77" s="30">
        <v>95</v>
      </c>
      <c r="E77" s="30">
        <v>103</v>
      </c>
      <c r="F77" s="31"/>
      <c r="G77" s="31"/>
      <c r="H77" s="147">
        <v>3</v>
      </c>
      <c r="I77" s="147">
        <v>2.375</v>
      </c>
      <c r="J77" s="147"/>
      <c r="K77" s="32"/>
    </row>
    <row r="78" spans="1:11" s="33" customFormat="1" ht="11.25" customHeight="1">
      <c r="A78" s="35" t="s">
        <v>61</v>
      </c>
      <c r="B78" s="29"/>
      <c r="C78" s="30">
        <v>409</v>
      </c>
      <c r="D78" s="30">
        <v>400</v>
      </c>
      <c r="E78" s="30">
        <v>400</v>
      </c>
      <c r="F78" s="31"/>
      <c r="G78" s="31"/>
      <c r="H78" s="147">
        <v>17.726</v>
      </c>
      <c r="I78" s="147">
        <v>16</v>
      </c>
      <c r="J78" s="147"/>
      <c r="K78" s="32"/>
    </row>
    <row r="79" spans="1:11" s="33" customFormat="1" ht="11.25" customHeight="1">
      <c r="A79" s="35" t="s">
        <v>62</v>
      </c>
      <c r="B79" s="29"/>
      <c r="C79" s="30">
        <v>522</v>
      </c>
      <c r="D79" s="30">
        <v>700</v>
      </c>
      <c r="E79" s="30">
        <v>680</v>
      </c>
      <c r="F79" s="31"/>
      <c r="G79" s="31"/>
      <c r="H79" s="147">
        <v>14.512</v>
      </c>
      <c r="I79" s="147">
        <v>38.5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12656</v>
      </c>
      <c r="D80" s="38">
        <v>13761</v>
      </c>
      <c r="E80" s="38">
        <v>14402</v>
      </c>
      <c r="F80" s="39">
        <v>104.65809170845142</v>
      </c>
      <c r="G80" s="40"/>
      <c r="H80" s="148">
        <v>834.336</v>
      </c>
      <c r="I80" s="149">
        <v>979.877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153</v>
      </c>
      <c r="D82" s="30">
        <v>153</v>
      </c>
      <c r="E82" s="30">
        <v>149</v>
      </c>
      <c r="F82" s="31"/>
      <c r="G82" s="31"/>
      <c r="H82" s="147">
        <v>10.935</v>
      </c>
      <c r="I82" s="147">
        <v>10.935</v>
      </c>
      <c r="J82" s="147"/>
      <c r="K82" s="32"/>
    </row>
    <row r="83" spans="1:11" s="33" customFormat="1" ht="11.25" customHeight="1">
      <c r="A83" s="35" t="s">
        <v>65</v>
      </c>
      <c r="B83" s="29"/>
      <c r="C83" s="30">
        <v>109</v>
      </c>
      <c r="D83" s="30">
        <v>110</v>
      </c>
      <c r="E83" s="30">
        <v>105</v>
      </c>
      <c r="F83" s="31"/>
      <c r="G83" s="31"/>
      <c r="H83" s="147">
        <v>7.31</v>
      </c>
      <c r="I83" s="147">
        <v>7.3</v>
      </c>
      <c r="J83" s="147"/>
      <c r="K83" s="32"/>
    </row>
    <row r="84" spans="1:11" s="42" customFormat="1" ht="11.25" customHeight="1">
      <c r="A84" s="36" t="s">
        <v>66</v>
      </c>
      <c r="B84" s="37"/>
      <c r="C84" s="38">
        <v>262</v>
      </c>
      <c r="D84" s="38">
        <v>263</v>
      </c>
      <c r="E84" s="38">
        <v>254</v>
      </c>
      <c r="F84" s="39">
        <v>96.57794676806084</v>
      </c>
      <c r="G84" s="40"/>
      <c r="H84" s="148">
        <v>18.245</v>
      </c>
      <c r="I84" s="149">
        <v>18.235</v>
      </c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20399</v>
      </c>
      <c r="D87" s="53">
        <v>21585</v>
      </c>
      <c r="E87" s="53">
        <v>23493</v>
      </c>
      <c r="F87" s="54">
        <f>IF(D87&gt;0,100*E87/D87,0)</f>
        <v>108.83947185545517</v>
      </c>
      <c r="G87" s="40"/>
      <c r="H87" s="152">
        <v>1271.721</v>
      </c>
      <c r="I87" s="153">
        <v>1441.3529999999998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2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view="pageBreakPreview" zoomScale="96" zoomScaleSheetLayoutView="96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106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307</v>
      </c>
      <c r="D7" s="21" t="s">
        <v>6</v>
      </c>
      <c r="E7" s="21">
        <v>5</v>
      </c>
      <c r="F7" s="22" t="str">
        <f>CONCATENATE(D6,"=100")</f>
        <v>2019=100</v>
      </c>
      <c r="G7" s="23"/>
      <c r="H7" s="20" t="s">
        <v>307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1</v>
      </c>
      <c r="D17" s="38">
        <v>1</v>
      </c>
      <c r="E17" s="38">
        <v>1</v>
      </c>
      <c r="F17" s="39">
        <v>100</v>
      </c>
      <c r="G17" s="40"/>
      <c r="H17" s="148">
        <v>0.01</v>
      </c>
      <c r="I17" s="149">
        <v>0.021</v>
      </c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934</v>
      </c>
      <c r="D24" s="38">
        <v>946</v>
      </c>
      <c r="E24" s="38">
        <v>885</v>
      </c>
      <c r="F24" s="39">
        <v>93.55179704016913</v>
      </c>
      <c r="G24" s="40"/>
      <c r="H24" s="148">
        <v>27.46</v>
      </c>
      <c r="I24" s="149">
        <v>28.884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105</v>
      </c>
      <c r="D26" s="38">
        <v>110</v>
      </c>
      <c r="E26" s="38">
        <v>115</v>
      </c>
      <c r="F26" s="39">
        <v>104.54545454545455</v>
      </c>
      <c r="G26" s="40"/>
      <c r="H26" s="148">
        <v>2.7</v>
      </c>
      <c r="I26" s="149">
        <v>2.8</v>
      </c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10</v>
      </c>
      <c r="D28" s="30">
        <v>17</v>
      </c>
      <c r="E28" s="30">
        <v>5</v>
      </c>
      <c r="F28" s="31"/>
      <c r="G28" s="31"/>
      <c r="H28" s="147">
        <v>0.4</v>
      </c>
      <c r="I28" s="147">
        <v>0.68</v>
      </c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124</v>
      </c>
      <c r="D30" s="30">
        <v>90</v>
      </c>
      <c r="E30" s="30">
        <v>85</v>
      </c>
      <c r="F30" s="31"/>
      <c r="G30" s="31"/>
      <c r="H30" s="147">
        <v>1.984</v>
      </c>
      <c r="I30" s="147">
        <v>1.408</v>
      </c>
      <c r="J30" s="147"/>
      <c r="K30" s="32"/>
    </row>
    <row r="31" spans="1:11" s="42" customFormat="1" ht="11.25" customHeight="1">
      <c r="A31" s="43" t="s">
        <v>23</v>
      </c>
      <c r="B31" s="37"/>
      <c r="C31" s="38">
        <v>134</v>
      </c>
      <c r="D31" s="38">
        <v>107</v>
      </c>
      <c r="E31" s="38">
        <v>90</v>
      </c>
      <c r="F31" s="39">
        <v>84.11214953271028</v>
      </c>
      <c r="G31" s="40"/>
      <c r="H31" s="148">
        <v>2.384</v>
      </c>
      <c r="I31" s="149">
        <v>2.088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/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/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/>
      <c r="I37" s="149"/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/>
      <c r="I50" s="149"/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195</v>
      </c>
      <c r="D54" s="30">
        <v>400</v>
      </c>
      <c r="E54" s="30">
        <v>350</v>
      </c>
      <c r="F54" s="31"/>
      <c r="G54" s="31"/>
      <c r="H54" s="147">
        <v>8.775</v>
      </c>
      <c r="I54" s="147">
        <v>16</v>
      </c>
      <c r="J54" s="147"/>
      <c r="K54" s="32"/>
    </row>
    <row r="55" spans="1:11" s="33" customFormat="1" ht="11.25" customHeight="1">
      <c r="A55" s="35" t="s">
        <v>42</v>
      </c>
      <c r="B55" s="29"/>
      <c r="C55" s="30">
        <v>300</v>
      </c>
      <c r="D55" s="30">
        <v>280</v>
      </c>
      <c r="E55" s="30">
        <v>280</v>
      </c>
      <c r="F55" s="31"/>
      <c r="G55" s="31"/>
      <c r="H55" s="147">
        <v>12</v>
      </c>
      <c r="I55" s="147">
        <v>11.2</v>
      </c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8</v>
      </c>
      <c r="D58" s="30">
        <v>12</v>
      </c>
      <c r="E58" s="30">
        <v>26</v>
      </c>
      <c r="F58" s="31"/>
      <c r="G58" s="31"/>
      <c r="H58" s="147">
        <v>0.3</v>
      </c>
      <c r="I58" s="147">
        <v>0.54</v>
      </c>
      <c r="J58" s="147"/>
      <c r="K58" s="32"/>
    </row>
    <row r="59" spans="1:11" s="42" customFormat="1" ht="11.25" customHeight="1">
      <c r="A59" s="36" t="s">
        <v>46</v>
      </c>
      <c r="B59" s="37"/>
      <c r="C59" s="38">
        <v>503</v>
      </c>
      <c r="D59" s="38">
        <v>692</v>
      </c>
      <c r="E59" s="38">
        <v>656</v>
      </c>
      <c r="F59" s="39">
        <v>94.79768786127168</v>
      </c>
      <c r="G59" s="40"/>
      <c r="H59" s="148">
        <v>21.075</v>
      </c>
      <c r="I59" s="149">
        <v>27.74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/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/>
      <c r="I64" s="149"/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416</v>
      </c>
      <c r="D66" s="38">
        <v>45</v>
      </c>
      <c r="E66" s="38">
        <v>50</v>
      </c>
      <c r="F66" s="39">
        <v>111.11111111111111</v>
      </c>
      <c r="G66" s="40"/>
      <c r="H66" s="148">
        <v>35.2</v>
      </c>
      <c r="I66" s="149">
        <v>4.785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500</v>
      </c>
      <c r="D68" s="30">
        <v>465</v>
      </c>
      <c r="E68" s="30">
        <v>450</v>
      </c>
      <c r="F68" s="31"/>
      <c r="G68" s="31"/>
      <c r="H68" s="147">
        <v>20</v>
      </c>
      <c r="I68" s="147">
        <v>20.6</v>
      </c>
      <c r="J68" s="147"/>
      <c r="K68" s="32"/>
    </row>
    <row r="69" spans="1:11" s="33" customFormat="1" ht="11.25" customHeight="1">
      <c r="A69" s="35" t="s">
        <v>53</v>
      </c>
      <c r="B69" s="29"/>
      <c r="C69" s="30">
        <v>170</v>
      </c>
      <c r="D69" s="30">
        <v>130</v>
      </c>
      <c r="E69" s="30">
        <v>130</v>
      </c>
      <c r="F69" s="31"/>
      <c r="G69" s="31"/>
      <c r="H69" s="147">
        <v>7</v>
      </c>
      <c r="I69" s="147">
        <v>6.15</v>
      </c>
      <c r="J69" s="147"/>
      <c r="K69" s="32"/>
    </row>
    <row r="70" spans="1:11" s="42" customFormat="1" ht="11.25" customHeight="1">
      <c r="A70" s="36" t="s">
        <v>54</v>
      </c>
      <c r="B70" s="37"/>
      <c r="C70" s="38">
        <v>670</v>
      </c>
      <c r="D70" s="38">
        <v>595</v>
      </c>
      <c r="E70" s="38">
        <v>580</v>
      </c>
      <c r="F70" s="39">
        <v>97.47899159663865</v>
      </c>
      <c r="G70" s="40"/>
      <c r="H70" s="148">
        <v>27</v>
      </c>
      <c r="I70" s="149">
        <v>26.75</v>
      </c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/>
      <c r="I73" s="147"/>
      <c r="J73" s="147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/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/>
      <c r="I75" s="147"/>
      <c r="J75" s="147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>
        <v>27</v>
      </c>
      <c r="D77" s="30"/>
      <c r="E77" s="30"/>
      <c r="F77" s="31"/>
      <c r="G77" s="31"/>
      <c r="H77" s="147">
        <v>0.945</v>
      </c>
      <c r="I77" s="147"/>
      <c r="J77" s="147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/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/>
      <c r="I79" s="147">
        <v>36.3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27</v>
      </c>
      <c r="D80" s="38"/>
      <c r="E80" s="38"/>
      <c r="F80" s="39"/>
      <c r="G80" s="40"/>
      <c r="H80" s="148">
        <v>0.945</v>
      </c>
      <c r="I80" s="149">
        <v>36.3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2790</v>
      </c>
      <c r="D87" s="53">
        <v>2496</v>
      </c>
      <c r="E87" s="53">
        <v>2377</v>
      </c>
      <c r="F87" s="54">
        <f>IF(D87&gt;0,100*E87/D87,0)</f>
        <v>95.2323717948718</v>
      </c>
      <c r="G87" s="40"/>
      <c r="H87" s="152">
        <v>116.774</v>
      </c>
      <c r="I87" s="153">
        <v>129.368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2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view="pageBreakPreview" zoomScale="93" zoomScaleSheetLayoutView="93" zoomScalePageLayoutView="0" workbookViewId="0" topLeftCell="A1">
      <selection activeCell="C7" sqref="C7:D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107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307</v>
      </c>
      <c r="D7" s="21" t="s">
        <v>307</v>
      </c>
      <c r="E7" s="21">
        <v>5</v>
      </c>
      <c r="F7" s="22" t="str">
        <f>CONCATENATE(D6,"=100")</f>
        <v>2018=100</v>
      </c>
      <c r="G7" s="23"/>
      <c r="H7" s="20" t="s">
        <v>307</v>
      </c>
      <c r="I7" s="21" t="s">
        <v>307</v>
      </c>
      <c r="J7" s="21">
        <v>5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/>
      <c r="E15" s="38">
        <v>2</v>
      </c>
      <c r="F15" s="39"/>
      <c r="G15" s="40"/>
      <c r="H15" s="148">
        <v>0.01</v>
      </c>
      <c r="I15" s="149"/>
      <c r="J15" s="149">
        <v>0.021</v>
      </c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/>
      <c r="E19" s="30"/>
      <c r="F19" s="31"/>
      <c r="G19" s="31"/>
      <c r="H19" s="147">
        <v>0.012</v>
      </c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1</v>
      </c>
      <c r="D22" s="38"/>
      <c r="E22" s="38"/>
      <c r="F22" s="39"/>
      <c r="G22" s="40"/>
      <c r="H22" s="148">
        <v>0.012</v>
      </c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1269</v>
      </c>
      <c r="D24" s="38">
        <v>1165</v>
      </c>
      <c r="E24" s="38">
        <v>1368</v>
      </c>
      <c r="F24" s="39">
        <v>117.42489270386267</v>
      </c>
      <c r="G24" s="40"/>
      <c r="H24" s="148">
        <v>16.492</v>
      </c>
      <c r="I24" s="149">
        <v>14.872</v>
      </c>
      <c r="J24" s="149">
        <v>16.274</v>
      </c>
      <c r="K24" s="41">
        <v>109.42711135018828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175</v>
      </c>
      <c r="D26" s="38">
        <v>140</v>
      </c>
      <c r="E26" s="38">
        <v>140</v>
      </c>
      <c r="F26" s="39">
        <v>100</v>
      </c>
      <c r="G26" s="40"/>
      <c r="H26" s="148">
        <v>2.415</v>
      </c>
      <c r="I26" s="149">
        <v>2</v>
      </c>
      <c r="J26" s="149">
        <v>1.75</v>
      </c>
      <c r="K26" s="41">
        <v>87.5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2</v>
      </c>
      <c r="D28" s="30">
        <v>1</v>
      </c>
      <c r="E28" s="30"/>
      <c r="F28" s="31"/>
      <c r="G28" s="31"/>
      <c r="H28" s="147">
        <v>0.038</v>
      </c>
      <c r="I28" s="147">
        <v>0.012</v>
      </c>
      <c r="J28" s="147"/>
      <c r="K28" s="32"/>
    </row>
    <row r="29" spans="1:11" s="33" customFormat="1" ht="11.25" customHeight="1">
      <c r="A29" s="35" t="s">
        <v>21</v>
      </c>
      <c r="B29" s="29"/>
      <c r="C29" s="30">
        <v>3</v>
      </c>
      <c r="D29" s="30"/>
      <c r="E29" s="30"/>
      <c r="F29" s="31"/>
      <c r="G29" s="31"/>
      <c r="H29" s="147">
        <v>0.036</v>
      </c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34</v>
      </c>
      <c r="D30" s="30">
        <v>24</v>
      </c>
      <c r="E30" s="30">
        <v>25</v>
      </c>
      <c r="F30" s="31"/>
      <c r="G30" s="31"/>
      <c r="H30" s="147">
        <v>0.833</v>
      </c>
      <c r="I30" s="147">
        <v>0.192</v>
      </c>
      <c r="J30" s="147">
        <v>0.2</v>
      </c>
      <c r="K30" s="32"/>
    </row>
    <row r="31" spans="1:11" s="42" customFormat="1" ht="11.25" customHeight="1">
      <c r="A31" s="43" t="s">
        <v>23</v>
      </c>
      <c r="B31" s="37"/>
      <c r="C31" s="38">
        <v>39</v>
      </c>
      <c r="D31" s="38">
        <v>25</v>
      </c>
      <c r="E31" s="38">
        <v>25</v>
      </c>
      <c r="F31" s="39">
        <v>100</v>
      </c>
      <c r="G31" s="40"/>
      <c r="H31" s="148">
        <v>0.9069999999999999</v>
      </c>
      <c r="I31" s="149">
        <v>0.20400000000000001</v>
      </c>
      <c r="J31" s="149">
        <v>0.2</v>
      </c>
      <c r="K31" s="41">
        <v>98.0392156862745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353</v>
      </c>
      <c r="D33" s="30">
        <v>300</v>
      </c>
      <c r="E33" s="30">
        <v>350</v>
      </c>
      <c r="F33" s="31"/>
      <c r="G33" s="31"/>
      <c r="H33" s="147">
        <v>5.612</v>
      </c>
      <c r="I33" s="147">
        <v>3.3</v>
      </c>
      <c r="J33" s="147">
        <v>3.85</v>
      </c>
      <c r="K33" s="32"/>
    </row>
    <row r="34" spans="1:11" s="33" customFormat="1" ht="11.25" customHeight="1">
      <c r="A34" s="35" t="s">
        <v>25</v>
      </c>
      <c r="B34" s="29"/>
      <c r="C34" s="30">
        <v>15</v>
      </c>
      <c r="D34" s="30">
        <v>15</v>
      </c>
      <c r="E34" s="30">
        <v>15</v>
      </c>
      <c r="F34" s="31"/>
      <c r="G34" s="31"/>
      <c r="H34" s="147">
        <v>0.152</v>
      </c>
      <c r="I34" s="147">
        <v>0.15</v>
      </c>
      <c r="J34" s="147">
        <v>0.15</v>
      </c>
      <c r="K34" s="32"/>
    </row>
    <row r="35" spans="1:11" s="33" customFormat="1" ht="11.25" customHeight="1">
      <c r="A35" s="35" t="s">
        <v>26</v>
      </c>
      <c r="B35" s="29"/>
      <c r="C35" s="30">
        <v>8</v>
      </c>
      <c r="D35" s="30">
        <v>7</v>
      </c>
      <c r="E35" s="30">
        <v>7</v>
      </c>
      <c r="F35" s="31"/>
      <c r="G35" s="31"/>
      <c r="H35" s="147">
        <v>0.089</v>
      </c>
      <c r="I35" s="147">
        <v>0.09</v>
      </c>
      <c r="J35" s="147">
        <v>0.09</v>
      </c>
      <c r="K35" s="32"/>
    </row>
    <row r="36" spans="1:11" s="33" customFormat="1" ht="11.25" customHeight="1">
      <c r="A36" s="35" t="s">
        <v>27</v>
      </c>
      <c r="B36" s="29"/>
      <c r="C36" s="30">
        <v>415</v>
      </c>
      <c r="D36" s="30">
        <v>389</v>
      </c>
      <c r="E36" s="30">
        <v>470</v>
      </c>
      <c r="F36" s="31"/>
      <c r="G36" s="31"/>
      <c r="H36" s="147">
        <v>6.206</v>
      </c>
      <c r="I36" s="147">
        <v>5.811</v>
      </c>
      <c r="J36" s="147">
        <v>7</v>
      </c>
      <c r="K36" s="32"/>
    </row>
    <row r="37" spans="1:11" s="42" customFormat="1" ht="11.25" customHeight="1">
      <c r="A37" s="36" t="s">
        <v>28</v>
      </c>
      <c r="B37" s="37"/>
      <c r="C37" s="38">
        <v>791</v>
      </c>
      <c r="D37" s="38">
        <v>711</v>
      </c>
      <c r="E37" s="38">
        <v>842</v>
      </c>
      <c r="F37" s="39">
        <v>66.10407876230661</v>
      </c>
      <c r="G37" s="40"/>
      <c r="H37" s="148">
        <v>12.059000000000001</v>
      </c>
      <c r="I37" s="149">
        <v>9.350999999999999</v>
      </c>
      <c r="J37" s="149">
        <v>11.09</v>
      </c>
      <c r="K37" s="41">
        <v>118.59694150358251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61</v>
      </c>
      <c r="D39" s="38">
        <v>65</v>
      </c>
      <c r="E39" s="38">
        <v>60</v>
      </c>
      <c r="F39" s="39">
        <v>92.3076923076923</v>
      </c>
      <c r="G39" s="40"/>
      <c r="H39" s="148">
        <v>0.872</v>
      </c>
      <c r="I39" s="149">
        <v>0.65</v>
      </c>
      <c r="J39" s="149">
        <v>0.91</v>
      </c>
      <c r="K39" s="41">
        <v>140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>
        <v>2</v>
      </c>
      <c r="D43" s="30">
        <v>2</v>
      </c>
      <c r="E43" s="30"/>
      <c r="F43" s="31"/>
      <c r="G43" s="31"/>
      <c r="H43" s="147">
        <v>0.03</v>
      </c>
      <c r="I43" s="147">
        <v>0.03</v>
      </c>
      <c r="J43" s="147"/>
      <c r="K43" s="32"/>
    </row>
    <row r="44" spans="1:11" s="33" customFormat="1" ht="11.25" customHeight="1">
      <c r="A44" s="35" t="s">
        <v>33</v>
      </c>
      <c r="B44" s="29"/>
      <c r="C44" s="30">
        <v>1</v>
      </c>
      <c r="D44" s="30"/>
      <c r="E44" s="30"/>
      <c r="F44" s="31"/>
      <c r="G44" s="31"/>
      <c r="H44" s="147">
        <v>0.01</v>
      </c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>
        <v>3</v>
      </c>
      <c r="D46" s="30">
        <v>1</v>
      </c>
      <c r="E46" s="30"/>
      <c r="F46" s="31"/>
      <c r="G46" s="31"/>
      <c r="H46" s="147">
        <v>0.03</v>
      </c>
      <c r="I46" s="147">
        <v>0.01</v>
      </c>
      <c r="J46" s="147"/>
      <c r="K46" s="32"/>
    </row>
    <row r="47" spans="1:11" s="33" customFormat="1" ht="11.25" customHeight="1">
      <c r="A47" s="35" t="s">
        <v>36</v>
      </c>
      <c r="B47" s="29"/>
      <c r="C47" s="30">
        <v>7</v>
      </c>
      <c r="D47" s="30">
        <v>9</v>
      </c>
      <c r="E47" s="30"/>
      <c r="F47" s="31"/>
      <c r="G47" s="31"/>
      <c r="H47" s="147">
        <v>0.032</v>
      </c>
      <c r="I47" s="147">
        <v>0.041</v>
      </c>
      <c r="J47" s="147"/>
      <c r="K47" s="32"/>
    </row>
    <row r="48" spans="1:11" s="33" customFormat="1" ht="11.25" customHeight="1">
      <c r="A48" s="35" t="s">
        <v>37</v>
      </c>
      <c r="B48" s="29"/>
      <c r="C48" s="30">
        <v>2</v>
      </c>
      <c r="D48" s="30"/>
      <c r="E48" s="30"/>
      <c r="F48" s="31"/>
      <c r="G48" s="31"/>
      <c r="H48" s="147">
        <v>0.026</v>
      </c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>
        <v>15</v>
      </c>
      <c r="D50" s="38">
        <v>12</v>
      </c>
      <c r="E50" s="38"/>
      <c r="F50" s="39"/>
      <c r="G50" s="40"/>
      <c r="H50" s="148">
        <v>0.128</v>
      </c>
      <c r="I50" s="149">
        <v>0.081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28</v>
      </c>
      <c r="D52" s="38">
        <v>29</v>
      </c>
      <c r="E52" s="38">
        <v>29</v>
      </c>
      <c r="F52" s="39">
        <v>100</v>
      </c>
      <c r="G52" s="40"/>
      <c r="H52" s="148">
        <v>0.364</v>
      </c>
      <c r="I52" s="149">
        <v>0.377</v>
      </c>
      <c r="J52" s="149">
        <v>0.377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300</v>
      </c>
      <c r="D54" s="30">
        <v>75</v>
      </c>
      <c r="E54" s="30">
        <v>80</v>
      </c>
      <c r="F54" s="31"/>
      <c r="G54" s="31"/>
      <c r="H54" s="147">
        <v>3.9</v>
      </c>
      <c r="I54" s="147">
        <v>0.975</v>
      </c>
      <c r="J54" s="147">
        <v>1.12</v>
      </c>
      <c r="K54" s="32"/>
    </row>
    <row r="55" spans="1:11" s="33" customFormat="1" ht="11.25" customHeight="1">
      <c r="A55" s="35" t="s">
        <v>42</v>
      </c>
      <c r="B55" s="29"/>
      <c r="C55" s="30">
        <v>4</v>
      </c>
      <c r="D55" s="30">
        <v>1</v>
      </c>
      <c r="E55" s="30">
        <v>1</v>
      </c>
      <c r="F55" s="31"/>
      <c r="G55" s="31"/>
      <c r="H55" s="147">
        <v>0.04</v>
      </c>
      <c r="I55" s="147">
        <v>0.01</v>
      </c>
      <c r="J55" s="147">
        <v>0.01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>
        <v>32</v>
      </c>
      <c r="D57" s="30">
        <v>7</v>
      </c>
      <c r="E57" s="30">
        <v>7</v>
      </c>
      <c r="F57" s="31"/>
      <c r="G57" s="31"/>
      <c r="H57" s="147">
        <v>0.448</v>
      </c>
      <c r="I57" s="147">
        <v>0.098</v>
      </c>
      <c r="J57" s="147">
        <v>0.098</v>
      </c>
      <c r="K57" s="32"/>
    </row>
    <row r="58" spans="1:11" s="33" customFormat="1" ht="11.25" customHeight="1">
      <c r="A58" s="35" t="s">
        <v>45</v>
      </c>
      <c r="B58" s="29"/>
      <c r="C58" s="30">
        <v>5</v>
      </c>
      <c r="D58" s="30">
        <v>6</v>
      </c>
      <c r="E58" s="30">
        <v>6</v>
      </c>
      <c r="F58" s="31"/>
      <c r="G58" s="31"/>
      <c r="H58" s="147">
        <v>0.05</v>
      </c>
      <c r="I58" s="147">
        <v>0.072</v>
      </c>
      <c r="J58" s="147">
        <v>0.067</v>
      </c>
      <c r="K58" s="32"/>
    </row>
    <row r="59" spans="1:11" s="42" customFormat="1" ht="11.25" customHeight="1">
      <c r="A59" s="36" t="s">
        <v>46</v>
      </c>
      <c r="B59" s="37"/>
      <c r="C59" s="38">
        <v>341</v>
      </c>
      <c r="D59" s="38">
        <v>89</v>
      </c>
      <c r="E59" s="38">
        <v>94</v>
      </c>
      <c r="F59" s="39">
        <v>105.61797752808988</v>
      </c>
      <c r="G59" s="40"/>
      <c r="H59" s="148">
        <v>4.438</v>
      </c>
      <c r="I59" s="149">
        <v>1.155</v>
      </c>
      <c r="J59" s="149">
        <v>1.2950000000000002</v>
      </c>
      <c r="K59" s="41">
        <v>112.12121212121214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2200</v>
      </c>
      <c r="D61" s="30">
        <v>2200</v>
      </c>
      <c r="E61" s="30">
        <v>1850</v>
      </c>
      <c r="F61" s="31"/>
      <c r="G61" s="31"/>
      <c r="H61" s="147">
        <v>28.6</v>
      </c>
      <c r="I61" s="147">
        <v>29.9</v>
      </c>
      <c r="J61" s="147">
        <v>27.75</v>
      </c>
      <c r="K61" s="32"/>
    </row>
    <row r="62" spans="1:11" s="33" customFormat="1" ht="11.25" customHeight="1">
      <c r="A62" s="35" t="s">
        <v>48</v>
      </c>
      <c r="B62" s="29"/>
      <c r="C62" s="30">
        <v>1055</v>
      </c>
      <c r="D62" s="30">
        <v>1075</v>
      </c>
      <c r="E62" s="30">
        <v>1045</v>
      </c>
      <c r="F62" s="31"/>
      <c r="G62" s="31"/>
      <c r="H62" s="147">
        <v>15.134</v>
      </c>
      <c r="I62" s="147">
        <v>13.311</v>
      </c>
      <c r="J62" s="147">
        <v>14.991</v>
      </c>
      <c r="K62" s="32"/>
    </row>
    <row r="63" spans="1:11" s="33" customFormat="1" ht="11.25" customHeight="1">
      <c r="A63" s="35" t="s">
        <v>49</v>
      </c>
      <c r="B63" s="29"/>
      <c r="C63" s="30">
        <v>1110</v>
      </c>
      <c r="D63" s="30">
        <v>1036</v>
      </c>
      <c r="E63" s="30">
        <v>1022</v>
      </c>
      <c r="F63" s="31"/>
      <c r="G63" s="31"/>
      <c r="H63" s="147">
        <v>18.369</v>
      </c>
      <c r="I63" s="147">
        <v>15.282</v>
      </c>
      <c r="J63" s="147">
        <v>17.321</v>
      </c>
      <c r="K63" s="32"/>
    </row>
    <row r="64" spans="1:11" s="42" customFormat="1" ht="11.25" customHeight="1">
      <c r="A64" s="36" t="s">
        <v>50</v>
      </c>
      <c r="B64" s="37"/>
      <c r="C64" s="38">
        <v>4365</v>
      </c>
      <c r="D64" s="38">
        <v>4311</v>
      </c>
      <c r="E64" s="38">
        <v>3917</v>
      </c>
      <c r="F64" s="39">
        <v>90.86058919044305</v>
      </c>
      <c r="G64" s="40"/>
      <c r="H64" s="148">
        <v>62.103</v>
      </c>
      <c r="I64" s="149">
        <v>58.492999999999995</v>
      </c>
      <c r="J64" s="149">
        <v>60.062</v>
      </c>
      <c r="K64" s="41">
        <v>102.6823722496709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7540</v>
      </c>
      <c r="D66" s="38">
        <v>7047</v>
      </c>
      <c r="E66" s="38">
        <v>6518</v>
      </c>
      <c r="F66" s="39">
        <v>92.49325954306798</v>
      </c>
      <c r="G66" s="40"/>
      <c r="H66" s="148">
        <v>101.036</v>
      </c>
      <c r="I66" s="149">
        <v>85.996</v>
      </c>
      <c r="J66" s="149">
        <v>88.5</v>
      </c>
      <c r="K66" s="41">
        <v>102.91176333782967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2</v>
      </c>
      <c r="D68" s="30"/>
      <c r="E68" s="30"/>
      <c r="F68" s="31"/>
      <c r="G68" s="31"/>
      <c r="H68" s="147">
        <v>0.026</v>
      </c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>
        <v>2</v>
      </c>
      <c r="D70" s="38"/>
      <c r="E70" s="38"/>
      <c r="F70" s="39"/>
      <c r="G70" s="40"/>
      <c r="H70" s="148">
        <v>0.026</v>
      </c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211</v>
      </c>
      <c r="D72" s="30">
        <v>250</v>
      </c>
      <c r="E72" s="30">
        <v>310</v>
      </c>
      <c r="F72" s="31"/>
      <c r="G72" s="31"/>
      <c r="H72" s="147">
        <v>2.396</v>
      </c>
      <c r="I72" s="147">
        <v>2.75</v>
      </c>
      <c r="J72" s="147">
        <v>3.615</v>
      </c>
      <c r="K72" s="32"/>
    </row>
    <row r="73" spans="1:11" s="33" customFormat="1" ht="11.25" customHeight="1">
      <c r="A73" s="35" t="s">
        <v>56</v>
      </c>
      <c r="B73" s="29"/>
      <c r="C73" s="30">
        <v>170</v>
      </c>
      <c r="D73" s="30">
        <v>190</v>
      </c>
      <c r="E73" s="30">
        <v>197</v>
      </c>
      <c r="F73" s="31"/>
      <c r="G73" s="31"/>
      <c r="H73" s="147">
        <v>3.1</v>
      </c>
      <c r="I73" s="147">
        <v>3.158</v>
      </c>
      <c r="J73" s="147">
        <v>3.158</v>
      </c>
      <c r="K73" s="32"/>
    </row>
    <row r="74" spans="1:11" s="33" customFormat="1" ht="11.25" customHeight="1">
      <c r="A74" s="35" t="s">
        <v>57</v>
      </c>
      <c r="B74" s="29"/>
      <c r="C74" s="30">
        <v>81</v>
      </c>
      <c r="D74" s="30">
        <v>22</v>
      </c>
      <c r="E74" s="30">
        <v>20</v>
      </c>
      <c r="F74" s="31"/>
      <c r="G74" s="31"/>
      <c r="H74" s="147">
        <v>1.094</v>
      </c>
      <c r="I74" s="147">
        <v>0.291</v>
      </c>
      <c r="J74" s="147">
        <v>0.265</v>
      </c>
      <c r="K74" s="32"/>
    </row>
    <row r="75" spans="1:11" s="33" customFormat="1" ht="11.25" customHeight="1">
      <c r="A75" s="35" t="s">
        <v>58</v>
      </c>
      <c r="B75" s="29"/>
      <c r="C75" s="30">
        <v>783</v>
      </c>
      <c r="D75" s="30">
        <v>727</v>
      </c>
      <c r="E75" s="30">
        <v>727</v>
      </c>
      <c r="F75" s="31"/>
      <c r="G75" s="31"/>
      <c r="H75" s="147">
        <v>9.073</v>
      </c>
      <c r="I75" s="147">
        <v>9.385</v>
      </c>
      <c r="J75" s="147">
        <v>9.385</v>
      </c>
      <c r="K75" s="32"/>
    </row>
    <row r="76" spans="1:11" s="33" customFormat="1" ht="11.25" customHeight="1">
      <c r="A76" s="35" t="s">
        <v>59</v>
      </c>
      <c r="B76" s="29"/>
      <c r="C76" s="30">
        <v>5</v>
      </c>
      <c r="D76" s="30">
        <v>7</v>
      </c>
      <c r="E76" s="30">
        <v>7</v>
      </c>
      <c r="F76" s="31"/>
      <c r="G76" s="31"/>
      <c r="H76" s="147">
        <v>0.195</v>
      </c>
      <c r="I76" s="147">
        <v>0.193</v>
      </c>
      <c r="J76" s="147">
        <v>0.193</v>
      </c>
      <c r="K76" s="32"/>
    </row>
    <row r="77" spans="1:11" s="33" customFormat="1" ht="11.25" customHeight="1">
      <c r="A77" s="35" t="s">
        <v>60</v>
      </c>
      <c r="B77" s="29"/>
      <c r="C77" s="30">
        <v>40</v>
      </c>
      <c r="D77" s="30">
        <v>39</v>
      </c>
      <c r="E77" s="30">
        <v>30</v>
      </c>
      <c r="F77" s="31"/>
      <c r="G77" s="31"/>
      <c r="H77" s="147">
        <v>0.52</v>
      </c>
      <c r="I77" s="147">
        <v>0.475</v>
      </c>
      <c r="J77" s="147">
        <v>0.4</v>
      </c>
      <c r="K77" s="32"/>
    </row>
    <row r="78" spans="1:11" s="33" customFormat="1" ht="11.25" customHeight="1">
      <c r="A78" s="35" t="s">
        <v>61</v>
      </c>
      <c r="B78" s="29"/>
      <c r="C78" s="30">
        <v>275</v>
      </c>
      <c r="D78" s="30">
        <v>275</v>
      </c>
      <c r="E78" s="30">
        <v>360</v>
      </c>
      <c r="F78" s="31"/>
      <c r="G78" s="31"/>
      <c r="H78" s="147">
        <v>4.54</v>
      </c>
      <c r="I78" s="147">
        <v>4.565</v>
      </c>
      <c r="J78" s="147">
        <v>6.336</v>
      </c>
      <c r="K78" s="32"/>
    </row>
    <row r="79" spans="1:11" s="33" customFormat="1" ht="11.25" customHeight="1">
      <c r="A79" s="35" t="s">
        <v>62</v>
      </c>
      <c r="B79" s="29"/>
      <c r="C79" s="30">
        <v>198</v>
      </c>
      <c r="D79" s="30">
        <v>120</v>
      </c>
      <c r="E79" s="30">
        <v>150</v>
      </c>
      <c r="F79" s="31"/>
      <c r="G79" s="31"/>
      <c r="H79" s="147">
        <v>1.317</v>
      </c>
      <c r="I79" s="147">
        <v>1.512</v>
      </c>
      <c r="J79" s="147">
        <v>1.275</v>
      </c>
      <c r="K79" s="32"/>
    </row>
    <row r="80" spans="1:11" s="42" customFormat="1" ht="11.25" customHeight="1">
      <c r="A80" s="43" t="s">
        <v>63</v>
      </c>
      <c r="B80" s="37"/>
      <c r="C80" s="38">
        <v>1763</v>
      </c>
      <c r="D80" s="38">
        <v>1630</v>
      </c>
      <c r="E80" s="38">
        <v>1801</v>
      </c>
      <c r="F80" s="39">
        <v>110.49079754601227</v>
      </c>
      <c r="G80" s="40"/>
      <c r="H80" s="148">
        <v>22.235</v>
      </c>
      <c r="I80" s="149">
        <v>22.329</v>
      </c>
      <c r="J80" s="149">
        <v>24.626999999999995</v>
      </c>
      <c r="K80" s="41">
        <v>110.29154910654303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2</v>
      </c>
      <c r="D82" s="30">
        <v>2</v>
      </c>
      <c r="E82" s="30">
        <v>2</v>
      </c>
      <c r="F82" s="31"/>
      <c r="G82" s="31"/>
      <c r="H82" s="147">
        <v>0.03</v>
      </c>
      <c r="I82" s="147">
        <v>0.03</v>
      </c>
      <c r="J82" s="147">
        <v>0.028</v>
      </c>
      <c r="K82" s="32"/>
    </row>
    <row r="83" spans="1:11" s="33" customFormat="1" ht="11.25" customHeight="1">
      <c r="A83" s="35" t="s">
        <v>65</v>
      </c>
      <c r="B83" s="29"/>
      <c r="C83" s="30">
        <v>10</v>
      </c>
      <c r="D83" s="30">
        <v>9</v>
      </c>
      <c r="E83" s="30">
        <v>9</v>
      </c>
      <c r="F83" s="31"/>
      <c r="G83" s="31"/>
      <c r="H83" s="147">
        <v>0.023</v>
      </c>
      <c r="I83" s="147">
        <v>0.023</v>
      </c>
      <c r="J83" s="147">
        <v>0.022</v>
      </c>
      <c r="K83" s="32"/>
    </row>
    <row r="84" spans="1:11" s="42" customFormat="1" ht="11.25" customHeight="1">
      <c r="A84" s="36" t="s">
        <v>66</v>
      </c>
      <c r="B84" s="37"/>
      <c r="C84" s="38">
        <v>12</v>
      </c>
      <c r="D84" s="38">
        <v>11</v>
      </c>
      <c r="E84" s="38">
        <v>11</v>
      </c>
      <c r="F84" s="39">
        <v>100</v>
      </c>
      <c r="G84" s="40"/>
      <c r="H84" s="148">
        <v>0.053</v>
      </c>
      <c r="I84" s="149">
        <v>0.053</v>
      </c>
      <c r="J84" s="149">
        <v>0.05</v>
      </c>
      <c r="K84" s="41">
        <v>94.33962264150944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16403</v>
      </c>
      <c r="D87" s="53">
        <v>15235</v>
      </c>
      <c r="E87" s="53">
        <v>14807</v>
      </c>
      <c r="F87" s="54">
        <f>IF(D87&gt;0,100*E87/D87,0)</f>
        <v>97.19067935674434</v>
      </c>
      <c r="G87" s="40"/>
      <c r="H87" s="152">
        <v>223.15000000000003</v>
      </c>
      <c r="I87" s="153">
        <v>195.56099999999998</v>
      </c>
      <c r="J87" s="153">
        <v>205.156</v>
      </c>
      <c r="K87" s="54">
        <f>IF(I87&gt;0,100*J87/I87,0)</f>
        <v>104.90639749234256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2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view="pageBreakPreview" zoomScaleSheetLayoutView="100" zoomScalePageLayoutView="0" workbookViewId="0" topLeftCell="A1">
      <selection activeCell="C7" sqref="C7:D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108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307</v>
      </c>
      <c r="D7" s="21" t="s">
        <v>307</v>
      </c>
      <c r="E7" s="21">
        <v>5</v>
      </c>
      <c r="F7" s="22" t="str">
        <f>CONCATENATE(D6,"=100")</f>
        <v>2018=100</v>
      </c>
      <c r="G7" s="23"/>
      <c r="H7" s="20" t="s">
        <v>307</v>
      </c>
      <c r="I7" s="21" t="s">
        <v>307</v>
      </c>
      <c r="J7" s="21">
        <v>5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36</v>
      </c>
      <c r="D9" s="30">
        <v>34</v>
      </c>
      <c r="E9" s="30">
        <v>32</v>
      </c>
      <c r="F9" s="31"/>
      <c r="G9" s="31"/>
      <c r="H9" s="147">
        <v>0.871</v>
      </c>
      <c r="I9" s="147">
        <v>0.823</v>
      </c>
      <c r="J9" s="147">
        <v>0.832</v>
      </c>
      <c r="K9" s="32"/>
    </row>
    <row r="10" spans="1:11" s="33" customFormat="1" ht="11.25" customHeight="1">
      <c r="A10" s="35" t="s">
        <v>8</v>
      </c>
      <c r="B10" s="29"/>
      <c r="C10" s="30">
        <v>7</v>
      </c>
      <c r="D10" s="30">
        <v>6</v>
      </c>
      <c r="E10" s="30">
        <v>6</v>
      </c>
      <c r="F10" s="31"/>
      <c r="G10" s="31"/>
      <c r="H10" s="147">
        <v>0.18</v>
      </c>
      <c r="I10" s="147">
        <v>0.234</v>
      </c>
      <c r="J10" s="147">
        <v>0.148</v>
      </c>
      <c r="K10" s="32"/>
    </row>
    <row r="11" spans="1:11" s="33" customFormat="1" ht="11.25" customHeight="1">
      <c r="A11" s="28" t="s">
        <v>9</v>
      </c>
      <c r="B11" s="29"/>
      <c r="C11" s="30">
        <v>6</v>
      </c>
      <c r="D11" s="30">
        <v>6</v>
      </c>
      <c r="E11" s="30">
        <v>6</v>
      </c>
      <c r="F11" s="31"/>
      <c r="G11" s="31"/>
      <c r="H11" s="147">
        <v>0.094</v>
      </c>
      <c r="I11" s="147">
        <v>0.202</v>
      </c>
      <c r="J11" s="147">
        <v>0.096</v>
      </c>
      <c r="K11" s="32"/>
    </row>
    <row r="12" spans="1:11" s="33" customFormat="1" ht="11.25" customHeight="1">
      <c r="A12" s="35" t="s">
        <v>10</v>
      </c>
      <c r="B12" s="29"/>
      <c r="C12" s="30">
        <v>45</v>
      </c>
      <c r="D12" s="30">
        <v>43</v>
      </c>
      <c r="E12" s="30">
        <v>42</v>
      </c>
      <c r="F12" s="31"/>
      <c r="G12" s="31"/>
      <c r="H12" s="147">
        <v>0.657</v>
      </c>
      <c r="I12" s="147">
        <v>1.053</v>
      </c>
      <c r="J12" s="147">
        <v>1.008</v>
      </c>
      <c r="K12" s="32"/>
    </row>
    <row r="13" spans="1:11" s="42" customFormat="1" ht="11.25" customHeight="1">
      <c r="A13" s="36" t="s">
        <v>11</v>
      </c>
      <c r="B13" s="37"/>
      <c r="C13" s="38">
        <v>94</v>
      </c>
      <c r="D13" s="38">
        <v>89</v>
      </c>
      <c r="E13" s="38">
        <v>86</v>
      </c>
      <c r="F13" s="39">
        <v>96.62921348314607</v>
      </c>
      <c r="G13" s="40"/>
      <c r="H13" s="148">
        <v>1.802</v>
      </c>
      <c r="I13" s="149">
        <v>2.312</v>
      </c>
      <c r="J13" s="149">
        <v>2.084</v>
      </c>
      <c r="K13" s="41">
        <v>90.13840830449828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2</v>
      </c>
      <c r="E15" s="38">
        <v>1</v>
      </c>
      <c r="F15" s="39">
        <v>50</v>
      </c>
      <c r="G15" s="40"/>
      <c r="H15" s="148">
        <v>0.015</v>
      </c>
      <c r="I15" s="149">
        <v>0.03</v>
      </c>
      <c r="J15" s="149">
        <v>0.015</v>
      </c>
      <c r="K15" s="41">
        <v>50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8</v>
      </c>
      <c r="D19" s="30">
        <v>8</v>
      </c>
      <c r="E19" s="30">
        <v>8</v>
      </c>
      <c r="F19" s="31"/>
      <c r="G19" s="31"/>
      <c r="H19" s="147">
        <v>0.192</v>
      </c>
      <c r="I19" s="147">
        <v>0.194</v>
      </c>
      <c r="J19" s="147">
        <v>0.208</v>
      </c>
      <c r="K19" s="32"/>
    </row>
    <row r="20" spans="1:11" s="33" customFormat="1" ht="11.25" customHeight="1">
      <c r="A20" s="35" t="s">
        <v>15</v>
      </c>
      <c r="B20" s="29"/>
      <c r="C20" s="30">
        <v>15</v>
      </c>
      <c r="D20" s="30">
        <v>15</v>
      </c>
      <c r="E20" s="30">
        <v>15</v>
      </c>
      <c r="F20" s="31"/>
      <c r="G20" s="31"/>
      <c r="H20" s="147">
        <v>0.233</v>
      </c>
      <c r="I20" s="147">
        <v>0.405</v>
      </c>
      <c r="J20" s="147">
        <v>0.202</v>
      </c>
      <c r="K20" s="32"/>
    </row>
    <row r="21" spans="1:11" s="33" customFormat="1" ht="11.25" customHeight="1">
      <c r="A21" s="35" t="s">
        <v>16</v>
      </c>
      <c r="B21" s="29"/>
      <c r="C21" s="30">
        <v>13</v>
      </c>
      <c r="D21" s="30">
        <v>13</v>
      </c>
      <c r="E21" s="30">
        <v>13</v>
      </c>
      <c r="F21" s="31"/>
      <c r="G21" s="31"/>
      <c r="H21" s="147">
        <v>0.256</v>
      </c>
      <c r="I21" s="147">
        <v>0.247</v>
      </c>
      <c r="J21" s="147">
        <v>0.221</v>
      </c>
      <c r="K21" s="32"/>
    </row>
    <row r="22" spans="1:11" s="42" customFormat="1" ht="11.25" customHeight="1">
      <c r="A22" s="36" t="s">
        <v>17</v>
      </c>
      <c r="B22" s="37"/>
      <c r="C22" s="38">
        <v>36</v>
      </c>
      <c r="D22" s="38">
        <v>36</v>
      </c>
      <c r="E22" s="38">
        <v>36</v>
      </c>
      <c r="F22" s="39">
        <v>100</v>
      </c>
      <c r="G22" s="40"/>
      <c r="H22" s="148">
        <v>0.681</v>
      </c>
      <c r="I22" s="149">
        <v>0.846</v>
      </c>
      <c r="J22" s="149">
        <v>0.631</v>
      </c>
      <c r="K22" s="41">
        <v>74.58628841607566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1220</v>
      </c>
      <c r="D24" s="38">
        <v>1693</v>
      </c>
      <c r="E24" s="38">
        <v>1824</v>
      </c>
      <c r="F24" s="39">
        <v>107.73774365032487</v>
      </c>
      <c r="G24" s="40"/>
      <c r="H24" s="148">
        <v>27.465</v>
      </c>
      <c r="I24" s="149">
        <v>39.447</v>
      </c>
      <c r="J24" s="149">
        <v>37.615</v>
      </c>
      <c r="K24" s="41">
        <v>95.35579384997591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373</v>
      </c>
      <c r="D26" s="38">
        <v>400</v>
      </c>
      <c r="E26" s="38">
        <v>400</v>
      </c>
      <c r="F26" s="39">
        <v>100</v>
      </c>
      <c r="G26" s="40"/>
      <c r="H26" s="148">
        <v>9.325</v>
      </c>
      <c r="I26" s="149">
        <v>9.6</v>
      </c>
      <c r="J26" s="149">
        <v>10</v>
      </c>
      <c r="K26" s="41">
        <v>104.16666666666667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3</v>
      </c>
      <c r="D28" s="30">
        <v>1</v>
      </c>
      <c r="E28" s="30">
        <v>2</v>
      </c>
      <c r="F28" s="31"/>
      <c r="G28" s="31"/>
      <c r="H28" s="147">
        <v>0.075</v>
      </c>
      <c r="I28" s="147">
        <v>0.025</v>
      </c>
      <c r="J28" s="147">
        <v>0.046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194</v>
      </c>
      <c r="D30" s="30">
        <v>220</v>
      </c>
      <c r="E30" s="30">
        <v>220</v>
      </c>
      <c r="F30" s="31"/>
      <c r="G30" s="31"/>
      <c r="H30" s="147">
        <v>4.209</v>
      </c>
      <c r="I30" s="147">
        <v>4.473</v>
      </c>
      <c r="J30" s="147">
        <v>4.62</v>
      </c>
      <c r="K30" s="32"/>
    </row>
    <row r="31" spans="1:11" s="42" customFormat="1" ht="11.25" customHeight="1">
      <c r="A31" s="43" t="s">
        <v>23</v>
      </c>
      <c r="B31" s="37"/>
      <c r="C31" s="38">
        <v>197</v>
      </c>
      <c r="D31" s="38">
        <v>221</v>
      </c>
      <c r="E31" s="38">
        <v>222</v>
      </c>
      <c r="F31" s="39">
        <v>100.4524886877828</v>
      </c>
      <c r="G31" s="40"/>
      <c r="H31" s="148">
        <v>4.284</v>
      </c>
      <c r="I31" s="149">
        <v>4.498</v>
      </c>
      <c r="J31" s="149">
        <v>4.666</v>
      </c>
      <c r="K31" s="41">
        <v>103.73499333036905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96</v>
      </c>
      <c r="D33" s="30">
        <v>60</v>
      </c>
      <c r="E33" s="30">
        <v>50</v>
      </c>
      <c r="F33" s="31"/>
      <c r="G33" s="31"/>
      <c r="H33" s="147">
        <v>1.832</v>
      </c>
      <c r="I33" s="147">
        <v>1</v>
      </c>
      <c r="J33" s="147">
        <v>0.82</v>
      </c>
      <c r="K33" s="32"/>
    </row>
    <row r="34" spans="1:11" s="33" customFormat="1" ht="11.25" customHeight="1">
      <c r="A34" s="35" t="s">
        <v>25</v>
      </c>
      <c r="B34" s="29"/>
      <c r="C34" s="30">
        <v>29</v>
      </c>
      <c r="D34" s="30">
        <v>40</v>
      </c>
      <c r="E34" s="30">
        <v>28</v>
      </c>
      <c r="F34" s="31"/>
      <c r="G34" s="31"/>
      <c r="H34" s="147">
        <v>0.681</v>
      </c>
      <c r="I34" s="147">
        <v>0.9</v>
      </c>
      <c r="J34" s="147">
        <v>0.65</v>
      </c>
      <c r="K34" s="32"/>
    </row>
    <row r="35" spans="1:11" s="33" customFormat="1" ht="11.25" customHeight="1">
      <c r="A35" s="35" t="s">
        <v>26</v>
      </c>
      <c r="B35" s="29"/>
      <c r="C35" s="30">
        <v>36</v>
      </c>
      <c r="D35" s="30">
        <v>25</v>
      </c>
      <c r="E35" s="30">
        <v>20</v>
      </c>
      <c r="F35" s="31"/>
      <c r="G35" s="31"/>
      <c r="H35" s="147">
        <v>0.744</v>
      </c>
      <c r="I35" s="147">
        <v>0.5</v>
      </c>
      <c r="J35" s="147">
        <v>0.4</v>
      </c>
      <c r="K35" s="32"/>
    </row>
    <row r="36" spans="1:11" s="33" customFormat="1" ht="11.25" customHeight="1">
      <c r="A36" s="35" t="s">
        <v>27</v>
      </c>
      <c r="B36" s="29"/>
      <c r="C36" s="30">
        <v>260</v>
      </c>
      <c r="D36" s="30">
        <v>249</v>
      </c>
      <c r="E36" s="30">
        <v>250</v>
      </c>
      <c r="F36" s="31"/>
      <c r="G36" s="31"/>
      <c r="H36" s="147">
        <v>5.195</v>
      </c>
      <c r="I36" s="147">
        <v>4.964</v>
      </c>
      <c r="J36" s="147">
        <v>5</v>
      </c>
      <c r="K36" s="32"/>
    </row>
    <row r="37" spans="1:11" s="42" customFormat="1" ht="11.25" customHeight="1">
      <c r="A37" s="36" t="s">
        <v>28</v>
      </c>
      <c r="B37" s="37"/>
      <c r="C37" s="38">
        <v>421</v>
      </c>
      <c r="D37" s="38">
        <v>374</v>
      </c>
      <c r="E37" s="38">
        <v>348</v>
      </c>
      <c r="F37" s="39">
        <v>93.04812834224599</v>
      </c>
      <c r="G37" s="40"/>
      <c r="H37" s="148">
        <v>8.452</v>
      </c>
      <c r="I37" s="149">
        <v>7.364000000000001</v>
      </c>
      <c r="J37" s="149">
        <v>6.87</v>
      </c>
      <c r="K37" s="41">
        <v>93.29168929929385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45</v>
      </c>
      <c r="D39" s="38">
        <v>45</v>
      </c>
      <c r="E39" s="38">
        <v>35</v>
      </c>
      <c r="F39" s="39">
        <v>77.77777777777777</v>
      </c>
      <c r="G39" s="40"/>
      <c r="H39" s="148">
        <v>0.694</v>
      </c>
      <c r="I39" s="149">
        <v>0.85</v>
      </c>
      <c r="J39" s="149">
        <v>0.67</v>
      </c>
      <c r="K39" s="41">
        <v>78.82352941176471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>
        <v>14</v>
      </c>
      <c r="D42" s="30">
        <v>15</v>
      </c>
      <c r="E42" s="30">
        <v>13</v>
      </c>
      <c r="F42" s="31"/>
      <c r="G42" s="31"/>
      <c r="H42" s="147">
        <v>0.35</v>
      </c>
      <c r="I42" s="147">
        <v>0.375</v>
      </c>
      <c r="J42" s="147">
        <v>0.325</v>
      </c>
      <c r="K42" s="32"/>
    </row>
    <row r="43" spans="1:11" s="33" customFormat="1" ht="11.25" customHeight="1">
      <c r="A43" s="35" t="s">
        <v>32</v>
      </c>
      <c r="B43" s="29"/>
      <c r="C43" s="30">
        <v>6</v>
      </c>
      <c r="D43" s="30">
        <v>7</v>
      </c>
      <c r="E43" s="30">
        <v>9</v>
      </c>
      <c r="F43" s="31"/>
      <c r="G43" s="31"/>
      <c r="H43" s="147">
        <v>0.21</v>
      </c>
      <c r="I43" s="147">
        <v>0.161</v>
      </c>
      <c r="J43" s="147">
        <v>0.243</v>
      </c>
      <c r="K43" s="32"/>
    </row>
    <row r="44" spans="1:11" s="33" customFormat="1" ht="11.25" customHeight="1">
      <c r="A44" s="35" t="s">
        <v>33</v>
      </c>
      <c r="B44" s="29"/>
      <c r="C44" s="30">
        <v>2</v>
      </c>
      <c r="D44" s="30"/>
      <c r="E44" s="30"/>
      <c r="F44" s="31"/>
      <c r="G44" s="31"/>
      <c r="H44" s="147">
        <v>0.036</v>
      </c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>
        <v>7</v>
      </c>
      <c r="D45" s="30">
        <v>7</v>
      </c>
      <c r="E45" s="30">
        <v>7</v>
      </c>
      <c r="F45" s="31"/>
      <c r="G45" s="31"/>
      <c r="H45" s="147">
        <v>0.168</v>
      </c>
      <c r="I45" s="147">
        <v>0.172</v>
      </c>
      <c r="J45" s="147">
        <v>0.172</v>
      </c>
      <c r="K45" s="32"/>
    </row>
    <row r="46" spans="1:11" s="33" customFormat="1" ht="11.25" customHeight="1">
      <c r="A46" s="35" t="s">
        <v>35</v>
      </c>
      <c r="B46" s="29"/>
      <c r="C46" s="30">
        <v>7</v>
      </c>
      <c r="D46" s="30">
        <v>6</v>
      </c>
      <c r="E46" s="30">
        <v>2</v>
      </c>
      <c r="F46" s="31"/>
      <c r="G46" s="31"/>
      <c r="H46" s="147">
        <v>0.21</v>
      </c>
      <c r="I46" s="147">
        <v>0.18</v>
      </c>
      <c r="J46" s="147">
        <v>0.06</v>
      </c>
      <c r="K46" s="32"/>
    </row>
    <row r="47" spans="1:11" s="33" customFormat="1" ht="11.25" customHeight="1">
      <c r="A47" s="35" t="s">
        <v>36</v>
      </c>
      <c r="B47" s="29"/>
      <c r="C47" s="30">
        <v>3</v>
      </c>
      <c r="D47" s="30"/>
      <c r="E47" s="30"/>
      <c r="F47" s="31"/>
      <c r="G47" s="31"/>
      <c r="H47" s="147">
        <v>0.06</v>
      </c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>
        <v>2</v>
      </c>
      <c r="D48" s="30">
        <v>7</v>
      </c>
      <c r="E48" s="30">
        <v>5</v>
      </c>
      <c r="F48" s="31"/>
      <c r="G48" s="31"/>
      <c r="H48" s="147">
        <v>0.04</v>
      </c>
      <c r="I48" s="147">
        <v>0.14</v>
      </c>
      <c r="J48" s="147">
        <v>0.1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>
        <v>41</v>
      </c>
      <c r="D50" s="38">
        <v>42</v>
      </c>
      <c r="E50" s="38">
        <v>36</v>
      </c>
      <c r="F50" s="39">
        <v>85.71428571428571</v>
      </c>
      <c r="G50" s="40"/>
      <c r="H50" s="148">
        <v>1.074</v>
      </c>
      <c r="I50" s="149">
        <v>1.028</v>
      </c>
      <c r="J50" s="149">
        <v>0.9</v>
      </c>
      <c r="K50" s="41">
        <v>87.54863813229572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6</v>
      </c>
      <c r="D52" s="38">
        <v>12</v>
      </c>
      <c r="E52" s="38">
        <v>12</v>
      </c>
      <c r="F52" s="39">
        <v>100</v>
      </c>
      <c r="G52" s="40"/>
      <c r="H52" s="148">
        <v>0.114</v>
      </c>
      <c r="I52" s="149">
        <v>0.228</v>
      </c>
      <c r="J52" s="149">
        <v>0.228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125</v>
      </c>
      <c r="D54" s="30">
        <v>120</v>
      </c>
      <c r="E54" s="30">
        <v>100</v>
      </c>
      <c r="F54" s="31"/>
      <c r="G54" s="31"/>
      <c r="H54" s="147">
        <v>2.625</v>
      </c>
      <c r="I54" s="147">
        <v>2.28</v>
      </c>
      <c r="J54" s="147">
        <v>2</v>
      </c>
      <c r="K54" s="32"/>
    </row>
    <row r="55" spans="1:11" s="33" customFormat="1" ht="11.25" customHeight="1">
      <c r="A55" s="35" t="s">
        <v>42</v>
      </c>
      <c r="B55" s="29"/>
      <c r="C55" s="30">
        <v>53</v>
      </c>
      <c r="D55" s="30">
        <v>53</v>
      </c>
      <c r="E55" s="30">
        <v>54</v>
      </c>
      <c r="F55" s="31"/>
      <c r="G55" s="31"/>
      <c r="H55" s="147">
        <v>1.59</v>
      </c>
      <c r="I55" s="147">
        <v>1.59</v>
      </c>
      <c r="J55" s="147">
        <v>1.62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>
        <v>1</v>
      </c>
      <c r="E57" s="30">
        <v>1</v>
      </c>
      <c r="F57" s="31"/>
      <c r="G57" s="31"/>
      <c r="H57" s="147"/>
      <c r="I57" s="147">
        <v>0.03</v>
      </c>
      <c r="J57" s="147">
        <v>0.03</v>
      </c>
      <c r="K57" s="32"/>
    </row>
    <row r="58" spans="1:11" s="33" customFormat="1" ht="11.25" customHeight="1">
      <c r="A58" s="35" t="s">
        <v>45</v>
      </c>
      <c r="B58" s="29"/>
      <c r="C58" s="30">
        <v>54</v>
      </c>
      <c r="D58" s="30">
        <v>69</v>
      </c>
      <c r="E58" s="30">
        <v>135</v>
      </c>
      <c r="F58" s="31"/>
      <c r="G58" s="31"/>
      <c r="H58" s="147">
        <v>1.431</v>
      </c>
      <c r="I58" s="147">
        <v>1.829</v>
      </c>
      <c r="J58" s="147">
        <v>3.78</v>
      </c>
      <c r="K58" s="32"/>
    </row>
    <row r="59" spans="1:11" s="42" customFormat="1" ht="11.25" customHeight="1">
      <c r="A59" s="36" t="s">
        <v>46</v>
      </c>
      <c r="B59" s="37"/>
      <c r="C59" s="38">
        <v>232</v>
      </c>
      <c r="D59" s="38">
        <v>243</v>
      </c>
      <c r="E59" s="38">
        <v>290</v>
      </c>
      <c r="F59" s="39">
        <v>119.34156378600824</v>
      </c>
      <c r="G59" s="40"/>
      <c r="H59" s="148">
        <v>5.646</v>
      </c>
      <c r="I59" s="149">
        <v>5.729</v>
      </c>
      <c r="J59" s="149">
        <v>7.43</v>
      </c>
      <c r="K59" s="41">
        <v>129.69104555768894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340</v>
      </c>
      <c r="D61" s="30">
        <v>350</v>
      </c>
      <c r="E61" s="30">
        <v>425</v>
      </c>
      <c r="F61" s="31"/>
      <c r="G61" s="31"/>
      <c r="H61" s="147">
        <v>8.5</v>
      </c>
      <c r="I61" s="147">
        <v>8.75</v>
      </c>
      <c r="J61" s="147">
        <v>10.625</v>
      </c>
      <c r="K61" s="32"/>
    </row>
    <row r="62" spans="1:11" s="33" customFormat="1" ht="11.25" customHeight="1">
      <c r="A62" s="35" t="s">
        <v>48</v>
      </c>
      <c r="B62" s="29"/>
      <c r="C62" s="30">
        <v>409</v>
      </c>
      <c r="D62" s="30">
        <v>412</v>
      </c>
      <c r="E62" s="30">
        <v>412</v>
      </c>
      <c r="F62" s="31"/>
      <c r="G62" s="31"/>
      <c r="H62" s="147">
        <v>9.407</v>
      </c>
      <c r="I62" s="147">
        <v>9.579</v>
      </c>
      <c r="J62" s="147">
        <v>9.785</v>
      </c>
      <c r="K62" s="32"/>
    </row>
    <row r="63" spans="1:11" s="33" customFormat="1" ht="11.25" customHeight="1">
      <c r="A63" s="35" t="s">
        <v>49</v>
      </c>
      <c r="B63" s="29"/>
      <c r="C63" s="30">
        <v>512</v>
      </c>
      <c r="D63" s="30">
        <v>505</v>
      </c>
      <c r="E63" s="30">
        <v>717</v>
      </c>
      <c r="F63" s="31"/>
      <c r="G63" s="31"/>
      <c r="H63" s="147">
        <v>12.902</v>
      </c>
      <c r="I63" s="147">
        <v>13.13</v>
      </c>
      <c r="J63" s="147">
        <v>18.642</v>
      </c>
      <c r="K63" s="32"/>
    </row>
    <row r="64" spans="1:11" s="42" customFormat="1" ht="11.25" customHeight="1">
      <c r="A64" s="36" t="s">
        <v>50</v>
      </c>
      <c r="B64" s="37"/>
      <c r="C64" s="38">
        <v>1261</v>
      </c>
      <c r="D64" s="38">
        <v>1267</v>
      </c>
      <c r="E64" s="38">
        <v>1554</v>
      </c>
      <c r="F64" s="39">
        <v>122.65193370165746</v>
      </c>
      <c r="G64" s="40"/>
      <c r="H64" s="148">
        <v>30.808999999999997</v>
      </c>
      <c r="I64" s="149">
        <v>31.459000000000003</v>
      </c>
      <c r="J64" s="149">
        <v>39.052</v>
      </c>
      <c r="K64" s="41">
        <v>124.13617724657489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958</v>
      </c>
      <c r="D66" s="38">
        <v>1251</v>
      </c>
      <c r="E66" s="38">
        <v>1264</v>
      </c>
      <c r="F66" s="39">
        <v>101.03916866506795</v>
      </c>
      <c r="G66" s="40"/>
      <c r="H66" s="148">
        <v>16.957</v>
      </c>
      <c r="I66" s="149">
        <v>33.075</v>
      </c>
      <c r="J66" s="149">
        <v>31.146</v>
      </c>
      <c r="K66" s="41">
        <v>94.16780045351473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40</v>
      </c>
      <c r="D68" s="30">
        <v>80</v>
      </c>
      <c r="E68" s="30">
        <v>70</v>
      </c>
      <c r="F68" s="31"/>
      <c r="G68" s="31"/>
      <c r="H68" s="147">
        <v>0.92</v>
      </c>
      <c r="I68" s="147">
        <v>1.6</v>
      </c>
      <c r="J68" s="147">
        <v>1.4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>
        <v>40</v>
      </c>
      <c r="D70" s="38">
        <v>80</v>
      </c>
      <c r="E70" s="38">
        <v>70</v>
      </c>
      <c r="F70" s="39">
        <v>87.5</v>
      </c>
      <c r="G70" s="40"/>
      <c r="H70" s="148">
        <v>0.92</v>
      </c>
      <c r="I70" s="149">
        <v>1.6</v>
      </c>
      <c r="J70" s="149">
        <v>1.4</v>
      </c>
      <c r="K70" s="41">
        <v>87.5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131</v>
      </c>
      <c r="D72" s="30">
        <v>800</v>
      </c>
      <c r="E72" s="30">
        <v>826</v>
      </c>
      <c r="F72" s="31"/>
      <c r="G72" s="31"/>
      <c r="H72" s="147">
        <v>3.152</v>
      </c>
      <c r="I72" s="147">
        <v>18.8</v>
      </c>
      <c r="J72" s="147">
        <v>19.614</v>
      </c>
      <c r="K72" s="32"/>
    </row>
    <row r="73" spans="1:11" s="33" customFormat="1" ht="11.25" customHeight="1">
      <c r="A73" s="35" t="s">
        <v>56</v>
      </c>
      <c r="B73" s="29"/>
      <c r="C73" s="30">
        <v>271</v>
      </c>
      <c r="D73" s="30">
        <v>194</v>
      </c>
      <c r="E73" s="30">
        <v>204</v>
      </c>
      <c r="F73" s="31"/>
      <c r="G73" s="31"/>
      <c r="H73" s="147">
        <v>7.175</v>
      </c>
      <c r="I73" s="147">
        <v>7.284</v>
      </c>
      <c r="J73" s="147">
        <v>7.648</v>
      </c>
      <c r="K73" s="32"/>
    </row>
    <row r="74" spans="1:11" s="33" customFormat="1" ht="11.25" customHeight="1">
      <c r="A74" s="35" t="s">
        <v>57</v>
      </c>
      <c r="B74" s="29"/>
      <c r="C74" s="30">
        <v>76</v>
      </c>
      <c r="D74" s="30">
        <v>4</v>
      </c>
      <c r="E74" s="30">
        <v>4</v>
      </c>
      <c r="F74" s="31"/>
      <c r="G74" s="31"/>
      <c r="H74" s="147">
        <v>1.9</v>
      </c>
      <c r="I74" s="147">
        <v>0.1</v>
      </c>
      <c r="J74" s="147">
        <v>0.1</v>
      </c>
      <c r="K74" s="32"/>
    </row>
    <row r="75" spans="1:11" s="33" customFormat="1" ht="11.25" customHeight="1">
      <c r="A75" s="35" t="s">
        <v>58</v>
      </c>
      <c r="B75" s="29"/>
      <c r="C75" s="30">
        <v>689</v>
      </c>
      <c r="D75" s="30">
        <v>499</v>
      </c>
      <c r="E75" s="30">
        <v>491</v>
      </c>
      <c r="F75" s="31"/>
      <c r="G75" s="31"/>
      <c r="H75" s="147">
        <v>18.119</v>
      </c>
      <c r="I75" s="147">
        <v>13.436</v>
      </c>
      <c r="J75" s="147">
        <v>13.436</v>
      </c>
      <c r="K75" s="32"/>
    </row>
    <row r="76" spans="1:11" s="33" customFormat="1" ht="11.25" customHeight="1">
      <c r="A76" s="35" t="s">
        <v>59</v>
      </c>
      <c r="B76" s="29"/>
      <c r="C76" s="30">
        <v>5</v>
      </c>
      <c r="D76" s="30">
        <v>5</v>
      </c>
      <c r="E76" s="30">
        <v>5</v>
      </c>
      <c r="F76" s="31"/>
      <c r="G76" s="31"/>
      <c r="H76" s="147">
        <v>0.115</v>
      </c>
      <c r="I76" s="147">
        <v>0.118</v>
      </c>
      <c r="J76" s="147">
        <v>0.115</v>
      </c>
      <c r="K76" s="32"/>
    </row>
    <row r="77" spans="1:11" s="33" customFormat="1" ht="11.25" customHeight="1">
      <c r="A77" s="35" t="s">
        <v>60</v>
      </c>
      <c r="B77" s="29"/>
      <c r="C77" s="30">
        <v>20</v>
      </c>
      <c r="D77" s="30">
        <v>38</v>
      </c>
      <c r="E77" s="30">
        <v>13</v>
      </c>
      <c r="F77" s="31"/>
      <c r="G77" s="31"/>
      <c r="H77" s="147">
        <v>0.26</v>
      </c>
      <c r="I77" s="147">
        <v>0.494</v>
      </c>
      <c r="J77" s="147">
        <v>0.169</v>
      </c>
      <c r="K77" s="32"/>
    </row>
    <row r="78" spans="1:11" s="33" customFormat="1" ht="11.25" customHeight="1">
      <c r="A78" s="35" t="s">
        <v>61</v>
      </c>
      <c r="B78" s="29"/>
      <c r="C78" s="30">
        <v>80</v>
      </c>
      <c r="D78" s="30">
        <v>80</v>
      </c>
      <c r="E78" s="30">
        <v>80</v>
      </c>
      <c r="F78" s="31"/>
      <c r="G78" s="31"/>
      <c r="H78" s="147">
        <v>2.16</v>
      </c>
      <c r="I78" s="147">
        <v>2.12</v>
      </c>
      <c r="J78" s="147">
        <v>1.84</v>
      </c>
      <c r="K78" s="32"/>
    </row>
    <row r="79" spans="1:11" s="33" customFormat="1" ht="11.25" customHeight="1">
      <c r="A79" s="35" t="s">
        <v>62</v>
      </c>
      <c r="B79" s="29"/>
      <c r="C79" s="30">
        <v>84</v>
      </c>
      <c r="D79" s="30">
        <v>58</v>
      </c>
      <c r="E79" s="30">
        <v>120</v>
      </c>
      <c r="F79" s="31"/>
      <c r="G79" s="31"/>
      <c r="H79" s="147">
        <v>1.614</v>
      </c>
      <c r="I79" s="147">
        <v>1.479</v>
      </c>
      <c r="J79" s="147">
        <v>2.34</v>
      </c>
      <c r="K79" s="32"/>
    </row>
    <row r="80" spans="1:11" s="42" customFormat="1" ht="11.25" customHeight="1">
      <c r="A80" s="43" t="s">
        <v>63</v>
      </c>
      <c r="B80" s="37"/>
      <c r="C80" s="38">
        <v>1356</v>
      </c>
      <c r="D80" s="38">
        <v>1678</v>
      </c>
      <c r="E80" s="38">
        <v>1743</v>
      </c>
      <c r="F80" s="39">
        <v>103.87365911799762</v>
      </c>
      <c r="G80" s="40"/>
      <c r="H80" s="148">
        <v>34.495</v>
      </c>
      <c r="I80" s="149">
        <v>43.831</v>
      </c>
      <c r="J80" s="149">
        <v>45.262</v>
      </c>
      <c r="K80" s="41">
        <v>103.26481257557435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65</v>
      </c>
      <c r="D82" s="30">
        <v>79</v>
      </c>
      <c r="E82" s="30">
        <v>91</v>
      </c>
      <c r="F82" s="31"/>
      <c r="G82" s="31"/>
      <c r="H82" s="147">
        <v>1.611</v>
      </c>
      <c r="I82" s="147">
        <v>1.954</v>
      </c>
      <c r="J82" s="147">
        <v>2.032</v>
      </c>
      <c r="K82" s="32"/>
    </row>
    <row r="83" spans="1:11" s="33" customFormat="1" ht="11.25" customHeight="1">
      <c r="A83" s="35" t="s">
        <v>65</v>
      </c>
      <c r="B83" s="29"/>
      <c r="C83" s="30">
        <v>119</v>
      </c>
      <c r="D83" s="30">
        <v>160</v>
      </c>
      <c r="E83" s="30">
        <v>160</v>
      </c>
      <c r="F83" s="31"/>
      <c r="G83" s="31"/>
      <c r="H83" s="147">
        <v>2.986</v>
      </c>
      <c r="I83" s="147">
        <v>4</v>
      </c>
      <c r="J83" s="147">
        <v>4</v>
      </c>
      <c r="K83" s="32"/>
    </row>
    <row r="84" spans="1:11" s="42" customFormat="1" ht="11.25" customHeight="1">
      <c r="A84" s="36" t="s">
        <v>66</v>
      </c>
      <c r="B84" s="37"/>
      <c r="C84" s="38">
        <v>184</v>
      </c>
      <c r="D84" s="38">
        <v>239</v>
      </c>
      <c r="E84" s="38">
        <v>251</v>
      </c>
      <c r="F84" s="39">
        <v>105.02092050209205</v>
      </c>
      <c r="G84" s="40"/>
      <c r="H84" s="148">
        <v>4.597</v>
      </c>
      <c r="I84" s="149">
        <v>5.954</v>
      </c>
      <c r="J84" s="149">
        <v>6.032</v>
      </c>
      <c r="K84" s="41">
        <v>101.31004366812228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6465</v>
      </c>
      <c r="D87" s="53">
        <v>7672</v>
      </c>
      <c r="E87" s="53">
        <v>8172</v>
      </c>
      <c r="F87" s="54">
        <f>IF(D87&gt;0,100*E87/D87,0)</f>
        <v>106.51720542231492</v>
      </c>
      <c r="G87" s="40"/>
      <c r="H87" s="152">
        <v>147.32999999999998</v>
      </c>
      <c r="I87" s="153">
        <v>187.851</v>
      </c>
      <c r="J87" s="153">
        <v>194.00100000000003</v>
      </c>
      <c r="K87" s="54">
        <f>IF(I87&gt;0,100*J87/I87,0)</f>
        <v>103.27387131290226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2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view="pageBreakPreview" zoomScale="96" zoomScaleSheetLayoutView="96" zoomScalePageLayoutView="0" workbookViewId="0" topLeftCell="A1">
      <selection activeCell="H16" sqref="H16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109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307</v>
      </c>
      <c r="D7" s="21" t="s">
        <v>6</v>
      </c>
      <c r="E7" s="21">
        <v>4</v>
      </c>
      <c r="F7" s="22" t="str">
        <f>CONCATENATE(D6,"=100")</f>
        <v>2019=100</v>
      </c>
      <c r="G7" s="23"/>
      <c r="H7" s="20" t="s">
        <v>307</v>
      </c>
      <c r="I7" s="21" t="s">
        <v>6</v>
      </c>
      <c r="J7" s="21">
        <v>5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40</v>
      </c>
      <c r="D26" s="38">
        <v>40</v>
      </c>
      <c r="E26" s="38">
        <v>35</v>
      </c>
      <c r="F26" s="39">
        <v>87.5</v>
      </c>
      <c r="G26" s="40"/>
      <c r="H26" s="148">
        <v>1.435</v>
      </c>
      <c r="I26" s="149">
        <v>1.45</v>
      </c>
      <c r="J26" s="149">
        <v>1.2</v>
      </c>
      <c r="K26" s="41">
        <v>82.75862068965517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13</v>
      </c>
      <c r="D30" s="30">
        <v>12</v>
      </c>
      <c r="E30" s="30">
        <v>12</v>
      </c>
      <c r="F30" s="31"/>
      <c r="G30" s="31"/>
      <c r="H30" s="147">
        <v>0.585</v>
      </c>
      <c r="I30" s="147">
        <v>0.661</v>
      </c>
      <c r="J30" s="147">
        <v>0.6</v>
      </c>
      <c r="K30" s="32"/>
    </row>
    <row r="31" spans="1:11" s="42" customFormat="1" ht="11.25" customHeight="1">
      <c r="A31" s="43" t="s">
        <v>23</v>
      </c>
      <c r="B31" s="37"/>
      <c r="C31" s="38">
        <v>13</v>
      </c>
      <c r="D31" s="38">
        <v>12</v>
      </c>
      <c r="E31" s="38">
        <v>12</v>
      </c>
      <c r="F31" s="39">
        <v>100</v>
      </c>
      <c r="G31" s="40"/>
      <c r="H31" s="148">
        <v>0.585</v>
      </c>
      <c r="I31" s="149">
        <v>0.661</v>
      </c>
      <c r="J31" s="149">
        <v>0.6</v>
      </c>
      <c r="K31" s="41">
        <v>90.7715582450832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119</v>
      </c>
      <c r="D33" s="30">
        <v>90</v>
      </c>
      <c r="E33" s="30">
        <v>120</v>
      </c>
      <c r="F33" s="31"/>
      <c r="G33" s="31"/>
      <c r="H33" s="147">
        <v>3.737</v>
      </c>
      <c r="I33" s="147">
        <v>2.835</v>
      </c>
      <c r="J33" s="147">
        <v>2.4</v>
      </c>
      <c r="K33" s="32"/>
    </row>
    <row r="34" spans="1:11" s="33" customFormat="1" ht="11.25" customHeight="1">
      <c r="A34" s="35" t="s">
        <v>25</v>
      </c>
      <c r="B34" s="29"/>
      <c r="C34" s="30">
        <v>14</v>
      </c>
      <c r="D34" s="30">
        <v>14</v>
      </c>
      <c r="E34" s="30">
        <v>15</v>
      </c>
      <c r="F34" s="31"/>
      <c r="G34" s="31"/>
      <c r="H34" s="147">
        <v>0.5</v>
      </c>
      <c r="I34" s="147">
        <v>0.5</v>
      </c>
      <c r="J34" s="147">
        <v>0.535</v>
      </c>
      <c r="K34" s="32"/>
    </row>
    <row r="35" spans="1:11" s="33" customFormat="1" ht="11.25" customHeight="1">
      <c r="A35" s="35" t="s">
        <v>26</v>
      </c>
      <c r="B35" s="29"/>
      <c r="C35" s="30">
        <v>19</v>
      </c>
      <c r="D35" s="30">
        <v>20</v>
      </c>
      <c r="E35" s="30">
        <v>20</v>
      </c>
      <c r="F35" s="31"/>
      <c r="G35" s="31"/>
      <c r="H35" s="147">
        <v>0.79</v>
      </c>
      <c r="I35" s="147">
        <v>0.8</v>
      </c>
      <c r="J35" s="147">
        <v>0.8</v>
      </c>
      <c r="K35" s="32"/>
    </row>
    <row r="36" spans="1:11" s="33" customFormat="1" ht="11.25" customHeight="1">
      <c r="A36" s="35" t="s">
        <v>27</v>
      </c>
      <c r="B36" s="29"/>
      <c r="C36" s="30">
        <v>140</v>
      </c>
      <c r="D36" s="30">
        <v>140</v>
      </c>
      <c r="E36" s="30">
        <v>207</v>
      </c>
      <c r="F36" s="31"/>
      <c r="G36" s="31"/>
      <c r="H36" s="147">
        <v>4.098</v>
      </c>
      <c r="I36" s="147">
        <v>4.098</v>
      </c>
      <c r="J36" s="147">
        <v>5.9</v>
      </c>
      <c r="K36" s="32"/>
    </row>
    <row r="37" spans="1:11" s="42" customFormat="1" ht="11.25" customHeight="1">
      <c r="A37" s="36" t="s">
        <v>28</v>
      </c>
      <c r="B37" s="37"/>
      <c r="C37" s="38">
        <v>292</v>
      </c>
      <c r="D37" s="38">
        <v>264</v>
      </c>
      <c r="E37" s="38">
        <v>362</v>
      </c>
      <c r="F37" s="39">
        <v>137.12121212121212</v>
      </c>
      <c r="G37" s="40"/>
      <c r="H37" s="148">
        <v>9.125</v>
      </c>
      <c r="I37" s="149">
        <v>8.233</v>
      </c>
      <c r="J37" s="149">
        <v>9.635000000000002</v>
      </c>
      <c r="K37" s="41">
        <v>117.029029515365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14</v>
      </c>
      <c r="D39" s="38">
        <v>15</v>
      </c>
      <c r="E39" s="38">
        <v>15</v>
      </c>
      <c r="F39" s="39">
        <v>100</v>
      </c>
      <c r="G39" s="40"/>
      <c r="H39" s="148">
        <v>0.474</v>
      </c>
      <c r="I39" s="149">
        <v>0.47</v>
      </c>
      <c r="J39" s="149">
        <v>0.51</v>
      </c>
      <c r="K39" s="41">
        <v>108.51063829787235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>
        <v>6</v>
      </c>
      <c r="D43" s="30">
        <v>6</v>
      </c>
      <c r="E43" s="30">
        <v>4</v>
      </c>
      <c r="F43" s="31"/>
      <c r="G43" s="31"/>
      <c r="H43" s="147">
        <v>0.096</v>
      </c>
      <c r="I43" s="147">
        <v>0.108</v>
      </c>
      <c r="J43" s="147">
        <v>0.08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>
        <v>2</v>
      </c>
      <c r="D45" s="30">
        <v>1</v>
      </c>
      <c r="E45" s="30">
        <v>1</v>
      </c>
      <c r="F45" s="31"/>
      <c r="G45" s="31"/>
      <c r="H45" s="147">
        <v>0.056</v>
      </c>
      <c r="I45" s="147">
        <v>0.026</v>
      </c>
      <c r="J45" s="147">
        <v>0.025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>
        <v>8</v>
      </c>
      <c r="D50" s="38">
        <v>7</v>
      </c>
      <c r="E50" s="38">
        <v>5</v>
      </c>
      <c r="F50" s="39">
        <v>71.42857142857143</v>
      </c>
      <c r="G50" s="40"/>
      <c r="H50" s="148">
        <v>0.152</v>
      </c>
      <c r="I50" s="149">
        <v>0.134</v>
      </c>
      <c r="J50" s="149">
        <v>0.10500000000000001</v>
      </c>
      <c r="K50" s="41">
        <v>78.35820895522389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150</v>
      </c>
      <c r="D54" s="30">
        <v>100</v>
      </c>
      <c r="E54" s="30">
        <v>125</v>
      </c>
      <c r="F54" s="31"/>
      <c r="G54" s="31"/>
      <c r="H54" s="147">
        <v>7.2</v>
      </c>
      <c r="I54" s="147">
        <v>5</v>
      </c>
      <c r="J54" s="147">
        <v>6.25</v>
      </c>
      <c r="K54" s="32"/>
    </row>
    <row r="55" spans="1:11" s="33" customFormat="1" ht="11.25" customHeight="1">
      <c r="A55" s="35" t="s">
        <v>42</v>
      </c>
      <c r="B55" s="29"/>
      <c r="C55" s="30">
        <v>272</v>
      </c>
      <c r="D55" s="30">
        <v>316</v>
      </c>
      <c r="E55" s="30">
        <v>280</v>
      </c>
      <c r="F55" s="31"/>
      <c r="G55" s="31"/>
      <c r="H55" s="147">
        <v>13.6</v>
      </c>
      <c r="I55" s="147">
        <v>15.8</v>
      </c>
      <c r="J55" s="147">
        <v>14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40</v>
      </c>
      <c r="D58" s="30">
        <v>40</v>
      </c>
      <c r="E58" s="30">
        <v>40</v>
      </c>
      <c r="F58" s="31"/>
      <c r="G58" s="31"/>
      <c r="H58" s="147">
        <v>1.52</v>
      </c>
      <c r="I58" s="147">
        <v>1.52</v>
      </c>
      <c r="J58" s="147">
        <v>1.72</v>
      </c>
      <c r="K58" s="32"/>
    </row>
    <row r="59" spans="1:11" s="42" customFormat="1" ht="11.25" customHeight="1">
      <c r="A59" s="36" t="s">
        <v>46</v>
      </c>
      <c r="B59" s="37"/>
      <c r="C59" s="38">
        <v>462</v>
      </c>
      <c r="D59" s="38">
        <v>456</v>
      </c>
      <c r="E59" s="38">
        <v>445</v>
      </c>
      <c r="F59" s="39">
        <v>97.58771929824562</v>
      </c>
      <c r="G59" s="40"/>
      <c r="H59" s="148">
        <v>22.32</v>
      </c>
      <c r="I59" s="149">
        <v>22.32</v>
      </c>
      <c r="J59" s="149">
        <v>21.97</v>
      </c>
      <c r="K59" s="41">
        <v>98.43189964157706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140</v>
      </c>
      <c r="D61" s="30">
        <v>150</v>
      </c>
      <c r="E61" s="30">
        <v>150</v>
      </c>
      <c r="F61" s="31"/>
      <c r="G61" s="31"/>
      <c r="H61" s="147">
        <v>4.9</v>
      </c>
      <c r="I61" s="147">
        <v>5.25</v>
      </c>
      <c r="J61" s="147">
        <v>4.725</v>
      </c>
      <c r="K61" s="32"/>
    </row>
    <row r="62" spans="1:11" s="33" customFormat="1" ht="11.25" customHeight="1">
      <c r="A62" s="35" t="s">
        <v>48</v>
      </c>
      <c r="B62" s="29"/>
      <c r="C62" s="30">
        <v>174</v>
      </c>
      <c r="D62" s="30">
        <v>174</v>
      </c>
      <c r="E62" s="30">
        <v>174</v>
      </c>
      <c r="F62" s="31"/>
      <c r="G62" s="31"/>
      <c r="H62" s="147">
        <v>3.68</v>
      </c>
      <c r="I62" s="147">
        <v>3.681</v>
      </c>
      <c r="J62" s="147">
        <v>3.681</v>
      </c>
      <c r="K62" s="32"/>
    </row>
    <row r="63" spans="1:11" s="33" customFormat="1" ht="11.25" customHeight="1">
      <c r="A63" s="35" t="s">
        <v>49</v>
      </c>
      <c r="B63" s="29"/>
      <c r="C63" s="30">
        <v>1139</v>
      </c>
      <c r="D63" s="30">
        <v>1139</v>
      </c>
      <c r="E63" s="30">
        <v>1171</v>
      </c>
      <c r="F63" s="31"/>
      <c r="G63" s="31"/>
      <c r="H63" s="147">
        <v>68.34</v>
      </c>
      <c r="I63" s="147">
        <v>58.284</v>
      </c>
      <c r="J63" s="147">
        <v>42.24</v>
      </c>
      <c r="K63" s="32"/>
    </row>
    <row r="64" spans="1:11" s="42" customFormat="1" ht="11.25" customHeight="1">
      <c r="A64" s="36" t="s">
        <v>50</v>
      </c>
      <c r="B64" s="37"/>
      <c r="C64" s="38">
        <v>1453</v>
      </c>
      <c r="D64" s="38">
        <v>1463</v>
      </c>
      <c r="E64" s="38">
        <v>1495</v>
      </c>
      <c r="F64" s="39">
        <v>102.18728639781271</v>
      </c>
      <c r="G64" s="40"/>
      <c r="H64" s="148">
        <v>76.92</v>
      </c>
      <c r="I64" s="149">
        <v>67.215</v>
      </c>
      <c r="J64" s="149">
        <v>50.646</v>
      </c>
      <c r="K64" s="41">
        <v>75.34925239901808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563</v>
      </c>
      <c r="D66" s="38">
        <v>580</v>
      </c>
      <c r="E66" s="38">
        <v>560</v>
      </c>
      <c r="F66" s="39">
        <v>96.55172413793103</v>
      </c>
      <c r="G66" s="40"/>
      <c r="H66" s="148">
        <v>28.432</v>
      </c>
      <c r="I66" s="149">
        <v>25.23</v>
      </c>
      <c r="J66" s="149">
        <v>22.344</v>
      </c>
      <c r="K66" s="41">
        <v>88.56123662306778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18</v>
      </c>
      <c r="D72" s="30">
        <v>15</v>
      </c>
      <c r="E72" s="30">
        <v>13</v>
      </c>
      <c r="F72" s="31"/>
      <c r="G72" s="31"/>
      <c r="H72" s="147">
        <v>0.307</v>
      </c>
      <c r="I72" s="147">
        <v>0.27</v>
      </c>
      <c r="J72" s="147">
        <v>0.23</v>
      </c>
      <c r="K72" s="32"/>
    </row>
    <row r="73" spans="1:11" s="33" customFormat="1" ht="11.25" customHeight="1">
      <c r="A73" s="35" t="s">
        <v>56</v>
      </c>
      <c r="B73" s="29"/>
      <c r="C73" s="30">
        <v>75</v>
      </c>
      <c r="D73" s="30">
        <v>75</v>
      </c>
      <c r="E73" s="30">
        <v>80</v>
      </c>
      <c r="F73" s="31"/>
      <c r="G73" s="31"/>
      <c r="H73" s="147">
        <v>2.298</v>
      </c>
      <c r="I73" s="147">
        <v>2.298</v>
      </c>
      <c r="J73" s="147">
        <v>2.071</v>
      </c>
      <c r="K73" s="32"/>
    </row>
    <row r="74" spans="1:11" s="33" customFormat="1" ht="11.25" customHeight="1">
      <c r="A74" s="35" t="s">
        <v>57</v>
      </c>
      <c r="B74" s="29"/>
      <c r="C74" s="30">
        <v>268</v>
      </c>
      <c r="D74" s="30">
        <v>410</v>
      </c>
      <c r="E74" s="30">
        <v>400</v>
      </c>
      <c r="F74" s="31"/>
      <c r="G74" s="31"/>
      <c r="H74" s="147">
        <v>18.293</v>
      </c>
      <c r="I74" s="147">
        <v>20.3</v>
      </c>
      <c r="J74" s="147">
        <v>19.9</v>
      </c>
      <c r="K74" s="32"/>
    </row>
    <row r="75" spans="1:11" s="33" customFormat="1" ht="11.25" customHeight="1">
      <c r="A75" s="35" t="s">
        <v>58</v>
      </c>
      <c r="B75" s="29"/>
      <c r="C75" s="30">
        <v>56</v>
      </c>
      <c r="D75" s="30">
        <v>65</v>
      </c>
      <c r="E75" s="30">
        <v>70</v>
      </c>
      <c r="F75" s="31"/>
      <c r="G75" s="31"/>
      <c r="H75" s="147">
        <v>2.205</v>
      </c>
      <c r="I75" s="147">
        <v>2.326</v>
      </c>
      <c r="J75" s="147">
        <v>2.844</v>
      </c>
      <c r="K75" s="32"/>
    </row>
    <row r="76" spans="1:11" s="33" customFormat="1" ht="11.25" customHeight="1">
      <c r="A76" s="35" t="s">
        <v>59</v>
      </c>
      <c r="B76" s="29"/>
      <c r="C76" s="30">
        <v>55</v>
      </c>
      <c r="D76" s="30">
        <v>55</v>
      </c>
      <c r="E76" s="30">
        <v>55</v>
      </c>
      <c r="F76" s="31"/>
      <c r="G76" s="31"/>
      <c r="H76" s="147">
        <v>1.65</v>
      </c>
      <c r="I76" s="147">
        <v>1.65</v>
      </c>
      <c r="J76" s="147">
        <v>1.65</v>
      </c>
      <c r="K76" s="32"/>
    </row>
    <row r="77" spans="1:11" s="33" customFormat="1" ht="11.25" customHeight="1">
      <c r="A77" s="35" t="s">
        <v>60</v>
      </c>
      <c r="B77" s="29"/>
      <c r="C77" s="30">
        <v>111</v>
      </c>
      <c r="D77" s="30">
        <v>84</v>
      </c>
      <c r="E77" s="30">
        <v>125</v>
      </c>
      <c r="F77" s="31"/>
      <c r="G77" s="31"/>
      <c r="H77" s="147">
        <v>4.44</v>
      </c>
      <c r="I77" s="147">
        <v>3.276</v>
      </c>
      <c r="J77" s="147">
        <v>4.982</v>
      </c>
      <c r="K77" s="32"/>
    </row>
    <row r="78" spans="1:11" s="33" customFormat="1" ht="11.25" customHeight="1">
      <c r="A78" s="35" t="s">
        <v>61</v>
      </c>
      <c r="B78" s="29"/>
      <c r="C78" s="30">
        <v>192</v>
      </c>
      <c r="D78" s="30">
        <v>190</v>
      </c>
      <c r="E78" s="30">
        <v>190</v>
      </c>
      <c r="F78" s="31"/>
      <c r="G78" s="31"/>
      <c r="H78" s="147">
        <v>9.116</v>
      </c>
      <c r="I78" s="147">
        <v>10.45</v>
      </c>
      <c r="J78" s="147">
        <v>9.03</v>
      </c>
      <c r="K78" s="32"/>
    </row>
    <row r="79" spans="1:11" s="33" customFormat="1" ht="11.25" customHeight="1">
      <c r="A79" s="35" t="s">
        <v>62</v>
      </c>
      <c r="B79" s="29"/>
      <c r="C79" s="30">
        <v>20</v>
      </c>
      <c r="D79" s="30">
        <v>233</v>
      </c>
      <c r="E79" s="30">
        <v>850</v>
      </c>
      <c r="F79" s="31"/>
      <c r="G79" s="31"/>
      <c r="H79" s="147">
        <v>0.692</v>
      </c>
      <c r="I79" s="147">
        <v>11.65</v>
      </c>
      <c r="J79" s="147">
        <v>46.75</v>
      </c>
      <c r="K79" s="32"/>
    </row>
    <row r="80" spans="1:11" s="42" customFormat="1" ht="11.25" customHeight="1">
      <c r="A80" s="43" t="s">
        <v>63</v>
      </c>
      <c r="B80" s="37"/>
      <c r="C80" s="38">
        <v>795</v>
      </c>
      <c r="D80" s="38">
        <v>1127</v>
      </c>
      <c r="E80" s="38">
        <v>1783</v>
      </c>
      <c r="F80" s="39">
        <v>158.20763087843832</v>
      </c>
      <c r="G80" s="40"/>
      <c r="H80" s="148">
        <v>39.001</v>
      </c>
      <c r="I80" s="149">
        <v>52.22</v>
      </c>
      <c r="J80" s="149">
        <v>87.457</v>
      </c>
      <c r="K80" s="41">
        <v>167.47797778628876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3640</v>
      </c>
      <c r="D87" s="53">
        <v>3964</v>
      </c>
      <c r="E87" s="53">
        <v>4712</v>
      </c>
      <c r="F87" s="54">
        <f>IF(D87&gt;0,100*E87/D87,0)</f>
        <v>118.86982845610494</v>
      </c>
      <c r="G87" s="40"/>
      <c r="H87" s="152">
        <v>178.444</v>
      </c>
      <c r="I87" s="153">
        <v>177.933</v>
      </c>
      <c r="J87" s="153">
        <v>194.46699999999998</v>
      </c>
      <c r="K87" s="54">
        <f>IF(I87&gt;0,100*J87/I87,0)</f>
        <v>109.2922616940084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2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K625"/>
  <sheetViews>
    <sheetView view="pageBreakPreview" zoomScaleSheetLayoutView="100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110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307</v>
      </c>
      <c r="D7" s="21" t="s">
        <v>6</v>
      </c>
      <c r="E7" s="21">
        <v>5</v>
      </c>
      <c r="F7" s="22" t="str">
        <f>CONCATENATE(D6,"=100")</f>
        <v>2019=100</v>
      </c>
      <c r="G7" s="23"/>
      <c r="H7" s="20" t="s">
        <v>307</v>
      </c>
      <c r="I7" s="21" t="s">
        <v>6</v>
      </c>
      <c r="J7" s="21">
        <v>5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>
        <v>20</v>
      </c>
      <c r="D20" s="30">
        <v>20</v>
      </c>
      <c r="E20" s="30"/>
      <c r="F20" s="31"/>
      <c r="G20" s="31"/>
      <c r="H20" s="147">
        <v>0.34</v>
      </c>
      <c r="I20" s="147">
        <v>0.38</v>
      </c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20</v>
      </c>
      <c r="D22" s="38">
        <v>20</v>
      </c>
      <c r="E22" s="38"/>
      <c r="F22" s="39"/>
      <c r="G22" s="40"/>
      <c r="H22" s="148">
        <v>0.34</v>
      </c>
      <c r="I22" s="149">
        <v>0.38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335</v>
      </c>
      <c r="D24" s="38">
        <v>329</v>
      </c>
      <c r="E24" s="38">
        <v>326</v>
      </c>
      <c r="F24" s="39">
        <v>99.08814589665654</v>
      </c>
      <c r="G24" s="40"/>
      <c r="H24" s="148">
        <v>19.515</v>
      </c>
      <c r="I24" s="149">
        <v>23.81</v>
      </c>
      <c r="J24" s="149">
        <v>21.19</v>
      </c>
      <c r="K24" s="41">
        <v>88.99622007559849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20</v>
      </c>
      <c r="D26" s="38">
        <v>20</v>
      </c>
      <c r="E26" s="38">
        <v>20</v>
      </c>
      <c r="F26" s="39">
        <v>100</v>
      </c>
      <c r="G26" s="40"/>
      <c r="H26" s="148">
        <v>1.28</v>
      </c>
      <c r="I26" s="149">
        <v>1.35</v>
      </c>
      <c r="J26" s="149">
        <v>1.3</v>
      </c>
      <c r="K26" s="41">
        <v>96.29629629629629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>
        <v>47</v>
      </c>
      <c r="F29" s="31"/>
      <c r="G29" s="31"/>
      <c r="H29" s="147"/>
      <c r="I29" s="147"/>
      <c r="J29" s="147">
        <v>1.1</v>
      </c>
      <c r="K29" s="32"/>
    </row>
    <row r="30" spans="1:11" s="33" customFormat="1" ht="11.25" customHeight="1">
      <c r="A30" s="35" t="s">
        <v>22</v>
      </c>
      <c r="B30" s="29"/>
      <c r="C30" s="30">
        <v>900</v>
      </c>
      <c r="D30" s="30">
        <v>870</v>
      </c>
      <c r="E30" s="30">
        <v>850</v>
      </c>
      <c r="F30" s="31"/>
      <c r="G30" s="31"/>
      <c r="H30" s="147">
        <v>59.4</v>
      </c>
      <c r="I30" s="147">
        <v>40.906</v>
      </c>
      <c r="J30" s="147">
        <v>46.75</v>
      </c>
      <c r="K30" s="32"/>
    </row>
    <row r="31" spans="1:11" s="42" customFormat="1" ht="11.25" customHeight="1">
      <c r="A31" s="43" t="s">
        <v>23</v>
      </c>
      <c r="B31" s="37"/>
      <c r="C31" s="38">
        <v>900</v>
      </c>
      <c r="D31" s="38">
        <v>870</v>
      </c>
      <c r="E31" s="38">
        <v>897</v>
      </c>
      <c r="F31" s="39">
        <v>103.10344827586206</v>
      </c>
      <c r="G31" s="40"/>
      <c r="H31" s="148">
        <v>59.4</v>
      </c>
      <c r="I31" s="149">
        <v>40.906</v>
      </c>
      <c r="J31" s="149">
        <v>47.85</v>
      </c>
      <c r="K31" s="41">
        <v>116.97550481591942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29</v>
      </c>
      <c r="D33" s="30">
        <v>30</v>
      </c>
      <c r="E33" s="30">
        <v>30</v>
      </c>
      <c r="F33" s="31"/>
      <c r="G33" s="31"/>
      <c r="H33" s="147">
        <v>0.873</v>
      </c>
      <c r="I33" s="147">
        <v>0.9</v>
      </c>
      <c r="J33" s="147">
        <v>0.7</v>
      </c>
      <c r="K33" s="32"/>
    </row>
    <row r="34" spans="1:11" s="33" customFormat="1" ht="11.25" customHeight="1">
      <c r="A34" s="35" t="s">
        <v>25</v>
      </c>
      <c r="B34" s="29"/>
      <c r="C34" s="30">
        <v>110</v>
      </c>
      <c r="D34" s="30">
        <v>110</v>
      </c>
      <c r="E34" s="30">
        <v>112</v>
      </c>
      <c r="F34" s="31"/>
      <c r="G34" s="31"/>
      <c r="H34" s="147">
        <v>3.846</v>
      </c>
      <c r="I34" s="147">
        <v>2.5</v>
      </c>
      <c r="J34" s="147">
        <v>4.116</v>
      </c>
      <c r="K34" s="32"/>
    </row>
    <row r="35" spans="1:11" s="33" customFormat="1" ht="11.25" customHeight="1">
      <c r="A35" s="35" t="s">
        <v>26</v>
      </c>
      <c r="B35" s="29"/>
      <c r="C35" s="30">
        <v>58</v>
      </c>
      <c r="D35" s="30">
        <v>60</v>
      </c>
      <c r="E35" s="30">
        <v>60</v>
      </c>
      <c r="F35" s="31"/>
      <c r="G35" s="31"/>
      <c r="H35" s="147">
        <v>2.371</v>
      </c>
      <c r="I35" s="147">
        <v>2.5</v>
      </c>
      <c r="J35" s="147">
        <v>2.5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/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38">
        <v>197</v>
      </c>
      <c r="D37" s="38">
        <v>200</v>
      </c>
      <c r="E37" s="38">
        <v>202</v>
      </c>
      <c r="F37" s="39">
        <v>101</v>
      </c>
      <c r="G37" s="40"/>
      <c r="H37" s="148">
        <v>7.09</v>
      </c>
      <c r="I37" s="149">
        <v>5.9</v>
      </c>
      <c r="J37" s="149">
        <v>7.316</v>
      </c>
      <c r="K37" s="41">
        <f>IF(I37&gt;0,100*J37/I37,0)</f>
        <v>124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70</v>
      </c>
      <c r="D39" s="38">
        <v>70</v>
      </c>
      <c r="E39" s="38">
        <v>75</v>
      </c>
      <c r="F39" s="39">
        <v>107.14285714285714</v>
      </c>
      <c r="G39" s="40"/>
      <c r="H39" s="148">
        <v>2.412</v>
      </c>
      <c r="I39" s="149">
        <v>2.3</v>
      </c>
      <c r="J39" s="149">
        <v>2.6</v>
      </c>
      <c r="K39" s="41">
        <v>113.04347826086958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147</v>
      </c>
      <c r="D41" s="30">
        <v>145</v>
      </c>
      <c r="E41" s="30">
        <v>150</v>
      </c>
      <c r="F41" s="31"/>
      <c r="G41" s="31"/>
      <c r="H41" s="147">
        <v>10.305</v>
      </c>
      <c r="I41" s="147">
        <v>8.001</v>
      </c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>
        <v>32</v>
      </c>
      <c r="D43" s="30">
        <v>45</v>
      </c>
      <c r="E43" s="30">
        <v>30</v>
      </c>
      <c r="F43" s="31"/>
      <c r="G43" s="31"/>
      <c r="H43" s="147">
        <v>1.44</v>
      </c>
      <c r="I43" s="147">
        <v>2.07</v>
      </c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>
        <v>20</v>
      </c>
      <c r="D45" s="30">
        <v>30</v>
      </c>
      <c r="E45" s="30">
        <v>25</v>
      </c>
      <c r="F45" s="31"/>
      <c r="G45" s="31"/>
      <c r="H45" s="147">
        <v>0.6</v>
      </c>
      <c r="I45" s="147">
        <v>0.81</v>
      </c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>
        <v>495</v>
      </c>
      <c r="D48" s="30">
        <v>517</v>
      </c>
      <c r="E48" s="30">
        <v>500</v>
      </c>
      <c r="F48" s="31"/>
      <c r="G48" s="31"/>
      <c r="H48" s="147">
        <v>17.325</v>
      </c>
      <c r="I48" s="147">
        <v>25.85</v>
      </c>
      <c r="J48" s="147"/>
      <c r="K48" s="32"/>
    </row>
    <row r="49" spans="1:11" s="33" customFormat="1" ht="11.25" customHeight="1">
      <c r="A49" s="35" t="s">
        <v>38</v>
      </c>
      <c r="B49" s="29"/>
      <c r="C49" s="30">
        <v>177</v>
      </c>
      <c r="D49" s="30">
        <v>131</v>
      </c>
      <c r="E49" s="30">
        <v>130</v>
      </c>
      <c r="F49" s="31"/>
      <c r="G49" s="31"/>
      <c r="H49" s="147">
        <v>7.08</v>
      </c>
      <c r="I49" s="147">
        <v>8.515</v>
      </c>
      <c r="J49" s="147"/>
      <c r="K49" s="32"/>
    </row>
    <row r="50" spans="1:11" s="42" customFormat="1" ht="11.25" customHeight="1">
      <c r="A50" s="43" t="s">
        <v>39</v>
      </c>
      <c r="B50" s="37"/>
      <c r="C50" s="38">
        <v>871</v>
      </c>
      <c r="D50" s="38">
        <v>868</v>
      </c>
      <c r="E50" s="38">
        <v>835</v>
      </c>
      <c r="F50" s="39">
        <v>96.19815668202764</v>
      </c>
      <c r="G50" s="40"/>
      <c r="H50" s="148">
        <v>36.75</v>
      </c>
      <c r="I50" s="149">
        <v>45.246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397</v>
      </c>
      <c r="D52" s="38">
        <v>397</v>
      </c>
      <c r="E52" s="38">
        <v>397</v>
      </c>
      <c r="F52" s="39">
        <v>100</v>
      </c>
      <c r="G52" s="40"/>
      <c r="H52" s="148">
        <v>16.142</v>
      </c>
      <c r="I52" s="149">
        <v>16.142</v>
      </c>
      <c r="J52" s="149">
        <v>16.142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4438</v>
      </c>
      <c r="D54" s="30">
        <v>4600</v>
      </c>
      <c r="E54" s="30">
        <v>4300</v>
      </c>
      <c r="F54" s="31"/>
      <c r="G54" s="31"/>
      <c r="H54" s="147">
        <v>332.85</v>
      </c>
      <c r="I54" s="147">
        <v>349.6</v>
      </c>
      <c r="J54" s="147"/>
      <c r="K54" s="32"/>
    </row>
    <row r="55" spans="1:11" s="33" customFormat="1" ht="11.25" customHeight="1">
      <c r="A55" s="35" t="s">
        <v>42</v>
      </c>
      <c r="B55" s="29"/>
      <c r="C55" s="30">
        <v>1675</v>
      </c>
      <c r="D55" s="30">
        <v>1898</v>
      </c>
      <c r="E55" s="30">
        <v>2050</v>
      </c>
      <c r="F55" s="31"/>
      <c r="G55" s="31"/>
      <c r="H55" s="147">
        <v>100.5</v>
      </c>
      <c r="I55" s="147">
        <v>138.36</v>
      </c>
      <c r="J55" s="147">
        <v>147.6</v>
      </c>
      <c r="K55" s="32"/>
    </row>
    <row r="56" spans="1:11" s="33" customFormat="1" ht="11.25" customHeight="1">
      <c r="A56" s="35" t="s">
        <v>43</v>
      </c>
      <c r="B56" s="29"/>
      <c r="C56" s="30">
        <v>1057</v>
      </c>
      <c r="D56" s="30">
        <v>1069</v>
      </c>
      <c r="E56" s="30">
        <v>1150</v>
      </c>
      <c r="F56" s="31"/>
      <c r="G56" s="31"/>
      <c r="H56" s="147">
        <v>63.941</v>
      </c>
      <c r="I56" s="147">
        <v>66.38</v>
      </c>
      <c r="J56" s="147">
        <v>70.15</v>
      </c>
      <c r="K56" s="32"/>
    </row>
    <row r="57" spans="1:11" s="33" customFormat="1" ht="11.25" customHeight="1">
      <c r="A57" s="35" t="s">
        <v>44</v>
      </c>
      <c r="B57" s="29"/>
      <c r="C57" s="30"/>
      <c r="D57" s="30">
        <v>73</v>
      </c>
      <c r="E57" s="30">
        <v>73</v>
      </c>
      <c r="F57" s="31"/>
      <c r="G57" s="31"/>
      <c r="H57" s="147"/>
      <c r="I57" s="147">
        <v>0.5</v>
      </c>
      <c r="J57" s="147">
        <v>3.41</v>
      </c>
      <c r="K57" s="32"/>
    </row>
    <row r="58" spans="1:11" s="33" customFormat="1" ht="11.25" customHeight="1">
      <c r="A58" s="35" t="s">
        <v>45</v>
      </c>
      <c r="B58" s="29"/>
      <c r="C58" s="30">
        <v>677</v>
      </c>
      <c r="D58" s="30">
        <v>704</v>
      </c>
      <c r="E58" s="30">
        <v>602</v>
      </c>
      <c r="F58" s="31"/>
      <c r="G58" s="31"/>
      <c r="H58" s="147">
        <v>48.473</v>
      </c>
      <c r="I58" s="147">
        <v>50.026</v>
      </c>
      <c r="J58" s="147">
        <v>40.334</v>
      </c>
      <c r="K58" s="32"/>
    </row>
    <row r="59" spans="1:11" s="42" customFormat="1" ht="11.25" customHeight="1">
      <c r="A59" s="36" t="s">
        <v>46</v>
      </c>
      <c r="B59" s="37"/>
      <c r="C59" s="38">
        <v>7847</v>
      </c>
      <c r="D59" s="38">
        <v>8344</v>
      </c>
      <c r="E59" s="38">
        <v>8175</v>
      </c>
      <c r="F59" s="39">
        <v>97.97459252157239</v>
      </c>
      <c r="G59" s="40"/>
      <c r="H59" s="148">
        <v>545.764</v>
      </c>
      <c r="I59" s="149">
        <v>604.866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90</v>
      </c>
      <c r="D61" s="30">
        <v>60</v>
      </c>
      <c r="E61" s="30">
        <v>60</v>
      </c>
      <c r="F61" s="31"/>
      <c r="G61" s="31"/>
      <c r="H61" s="147">
        <v>3.15</v>
      </c>
      <c r="I61" s="147">
        <v>2.1</v>
      </c>
      <c r="J61" s="147">
        <v>2.1</v>
      </c>
      <c r="K61" s="32"/>
    </row>
    <row r="62" spans="1:11" s="33" customFormat="1" ht="11.25" customHeight="1">
      <c r="A62" s="35" t="s">
        <v>48</v>
      </c>
      <c r="B62" s="29"/>
      <c r="C62" s="30">
        <v>83</v>
      </c>
      <c r="D62" s="30">
        <v>88</v>
      </c>
      <c r="E62" s="30">
        <v>88</v>
      </c>
      <c r="F62" s="31"/>
      <c r="G62" s="31"/>
      <c r="H62" s="147">
        <v>1.839</v>
      </c>
      <c r="I62" s="147">
        <v>2.061</v>
      </c>
      <c r="J62" s="147">
        <v>2.061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>
        <v>173</v>
      </c>
      <c r="D64" s="38">
        <v>148</v>
      </c>
      <c r="E64" s="38">
        <v>148</v>
      </c>
      <c r="F64" s="39">
        <v>100</v>
      </c>
      <c r="G64" s="40"/>
      <c r="H64" s="148">
        <v>4.989</v>
      </c>
      <c r="I64" s="149">
        <v>4.161</v>
      </c>
      <c r="J64" s="149">
        <v>4.161</v>
      </c>
      <c r="K64" s="41">
        <v>100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185</v>
      </c>
      <c r="D66" s="38">
        <v>175</v>
      </c>
      <c r="E66" s="38">
        <v>110</v>
      </c>
      <c r="F66" s="39">
        <v>62.857142857142854</v>
      </c>
      <c r="G66" s="40"/>
      <c r="H66" s="148">
        <v>8.476</v>
      </c>
      <c r="I66" s="149">
        <v>9.1</v>
      </c>
      <c r="J66" s="149">
        <v>4.62</v>
      </c>
      <c r="K66" s="41">
        <v>50.769230769230774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36</v>
      </c>
      <c r="D72" s="30">
        <v>19</v>
      </c>
      <c r="E72" s="30">
        <v>18</v>
      </c>
      <c r="F72" s="31"/>
      <c r="G72" s="31"/>
      <c r="H72" s="147">
        <v>0.65</v>
      </c>
      <c r="I72" s="147">
        <v>0.34</v>
      </c>
      <c r="J72" s="147">
        <v>0.325</v>
      </c>
      <c r="K72" s="32"/>
    </row>
    <row r="73" spans="1:11" s="33" customFormat="1" ht="11.25" customHeight="1">
      <c r="A73" s="35" t="s">
        <v>56</v>
      </c>
      <c r="B73" s="29"/>
      <c r="C73" s="30">
        <v>86</v>
      </c>
      <c r="D73" s="30">
        <v>86</v>
      </c>
      <c r="E73" s="30">
        <v>84</v>
      </c>
      <c r="F73" s="31"/>
      <c r="G73" s="31"/>
      <c r="H73" s="147">
        <v>2.43</v>
      </c>
      <c r="I73" s="147">
        <v>2.43</v>
      </c>
      <c r="J73" s="147">
        <v>2.374</v>
      </c>
      <c r="K73" s="32"/>
    </row>
    <row r="74" spans="1:11" s="33" customFormat="1" ht="11.25" customHeight="1">
      <c r="A74" s="35" t="s">
        <v>57</v>
      </c>
      <c r="B74" s="29"/>
      <c r="C74" s="30">
        <v>407</v>
      </c>
      <c r="D74" s="30">
        <v>273</v>
      </c>
      <c r="E74" s="30">
        <v>280</v>
      </c>
      <c r="F74" s="31"/>
      <c r="G74" s="31"/>
      <c r="H74" s="147">
        <v>12.073</v>
      </c>
      <c r="I74" s="147">
        <v>11.382</v>
      </c>
      <c r="J74" s="147">
        <v>11.76</v>
      </c>
      <c r="K74" s="32"/>
    </row>
    <row r="75" spans="1:11" s="33" customFormat="1" ht="11.25" customHeight="1">
      <c r="A75" s="35" t="s">
        <v>58</v>
      </c>
      <c r="B75" s="29"/>
      <c r="C75" s="30">
        <v>113</v>
      </c>
      <c r="D75" s="30">
        <v>109</v>
      </c>
      <c r="E75" s="30">
        <v>100</v>
      </c>
      <c r="F75" s="31"/>
      <c r="G75" s="31"/>
      <c r="H75" s="147">
        <v>4.449</v>
      </c>
      <c r="I75" s="147">
        <v>5.007</v>
      </c>
      <c r="J75" s="147">
        <v>4.593</v>
      </c>
      <c r="K75" s="32"/>
    </row>
    <row r="76" spans="1:11" s="33" customFormat="1" ht="11.25" customHeight="1">
      <c r="A76" s="35" t="s">
        <v>59</v>
      </c>
      <c r="B76" s="29"/>
      <c r="C76" s="30">
        <v>52</v>
      </c>
      <c r="D76" s="30">
        <v>52</v>
      </c>
      <c r="E76" s="30">
        <v>52</v>
      </c>
      <c r="F76" s="31"/>
      <c r="G76" s="31"/>
      <c r="H76" s="147">
        <v>1.456</v>
      </c>
      <c r="I76" s="147">
        <v>1.46</v>
      </c>
      <c r="J76" s="147">
        <v>1.45</v>
      </c>
      <c r="K76" s="32"/>
    </row>
    <row r="77" spans="1:11" s="33" customFormat="1" ht="11.25" customHeight="1">
      <c r="A77" s="35" t="s">
        <v>60</v>
      </c>
      <c r="B77" s="29"/>
      <c r="C77" s="30">
        <v>6</v>
      </c>
      <c r="D77" s="30">
        <v>5</v>
      </c>
      <c r="E77" s="30">
        <v>6</v>
      </c>
      <c r="F77" s="31"/>
      <c r="G77" s="31"/>
      <c r="H77" s="147">
        <v>0.24</v>
      </c>
      <c r="I77" s="147">
        <v>0.195</v>
      </c>
      <c r="J77" s="147">
        <v>0.239</v>
      </c>
      <c r="K77" s="32"/>
    </row>
    <row r="78" spans="1:11" s="33" customFormat="1" ht="11.25" customHeight="1">
      <c r="A78" s="35" t="s">
        <v>61</v>
      </c>
      <c r="B78" s="29"/>
      <c r="C78" s="30">
        <v>448</v>
      </c>
      <c r="D78" s="30">
        <v>445</v>
      </c>
      <c r="E78" s="30">
        <v>445</v>
      </c>
      <c r="F78" s="31"/>
      <c r="G78" s="31"/>
      <c r="H78" s="147">
        <v>19.372</v>
      </c>
      <c r="I78" s="147">
        <v>20.025</v>
      </c>
      <c r="J78" s="147">
        <v>20.915</v>
      </c>
      <c r="K78" s="32"/>
    </row>
    <row r="79" spans="1:11" s="33" customFormat="1" ht="11.25" customHeight="1">
      <c r="A79" s="35" t="s">
        <v>62</v>
      </c>
      <c r="B79" s="29"/>
      <c r="C79" s="30">
        <v>856</v>
      </c>
      <c r="D79" s="30">
        <v>874</v>
      </c>
      <c r="E79" s="30">
        <v>230</v>
      </c>
      <c r="F79" s="31"/>
      <c r="G79" s="31"/>
      <c r="H79" s="147">
        <v>29.618</v>
      </c>
      <c r="I79" s="147">
        <v>52.44</v>
      </c>
      <c r="J79" s="147">
        <v>13.8</v>
      </c>
      <c r="K79" s="32"/>
    </row>
    <row r="80" spans="1:11" s="42" customFormat="1" ht="11.25" customHeight="1">
      <c r="A80" s="43" t="s">
        <v>63</v>
      </c>
      <c r="B80" s="37"/>
      <c r="C80" s="38">
        <v>2004</v>
      </c>
      <c r="D80" s="38">
        <v>1863</v>
      </c>
      <c r="E80" s="38">
        <v>1215</v>
      </c>
      <c r="F80" s="39">
        <v>65.21739130434783</v>
      </c>
      <c r="G80" s="40"/>
      <c r="H80" s="148">
        <v>70.288</v>
      </c>
      <c r="I80" s="149">
        <v>93.279</v>
      </c>
      <c r="J80" s="149">
        <v>55.456</v>
      </c>
      <c r="K80" s="41">
        <v>59.45175227007151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13019</v>
      </c>
      <c r="D87" s="53">
        <v>13304</v>
      </c>
      <c r="E87" s="53">
        <v>12400</v>
      </c>
      <c r="F87" s="54">
        <f>IF(D87&gt;0,100*E87/D87,0)</f>
        <v>93.20505111244738</v>
      </c>
      <c r="G87" s="40"/>
      <c r="H87" s="152">
        <v>772.446</v>
      </c>
      <c r="I87" s="153">
        <v>847.4399999999999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0" useFirstPageNumber="1" horizontalDpi="600" verticalDpi="600" orientation="portrait" paperSize="9" scale="72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111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307</v>
      </c>
      <c r="D7" s="21" t="s">
        <v>6</v>
      </c>
      <c r="E7" s="21">
        <v>5</v>
      </c>
      <c r="F7" s="22" t="str">
        <f>CONCATENATE(D6,"=100")</f>
        <v>2019=100</v>
      </c>
      <c r="G7" s="23"/>
      <c r="H7" s="20" t="s">
        <v>307</v>
      </c>
      <c r="I7" s="21" t="s">
        <v>6</v>
      </c>
      <c r="J7" s="21">
        <v>5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397</v>
      </c>
      <c r="D9" s="30">
        <v>397</v>
      </c>
      <c r="E9" s="30">
        <v>397</v>
      </c>
      <c r="F9" s="31"/>
      <c r="G9" s="31"/>
      <c r="H9" s="147">
        <v>15.75</v>
      </c>
      <c r="I9" s="147">
        <v>15.737</v>
      </c>
      <c r="J9" s="147">
        <v>15.737</v>
      </c>
      <c r="K9" s="32"/>
    </row>
    <row r="10" spans="1:11" s="33" customFormat="1" ht="11.25" customHeight="1">
      <c r="A10" s="35" t="s">
        <v>8</v>
      </c>
      <c r="B10" s="29"/>
      <c r="C10" s="30">
        <v>289</v>
      </c>
      <c r="D10" s="30">
        <v>289</v>
      </c>
      <c r="E10" s="30">
        <v>289</v>
      </c>
      <c r="F10" s="31"/>
      <c r="G10" s="31"/>
      <c r="H10" s="147">
        <v>11.181</v>
      </c>
      <c r="I10" s="147">
        <v>11.144</v>
      </c>
      <c r="J10" s="147">
        <v>11.144</v>
      </c>
      <c r="K10" s="32"/>
    </row>
    <row r="11" spans="1:11" s="33" customFormat="1" ht="11.25" customHeight="1">
      <c r="A11" s="28" t="s">
        <v>9</v>
      </c>
      <c r="B11" s="29"/>
      <c r="C11" s="30">
        <v>272</v>
      </c>
      <c r="D11" s="30">
        <v>275</v>
      </c>
      <c r="E11" s="30">
        <v>275</v>
      </c>
      <c r="F11" s="31"/>
      <c r="G11" s="31"/>
      <c r="H11" s="147">
        <v>10.084</v>
      </c>
      <c r="I11" s="147">
        <v>10.175</v>
      </c>
      <c r="J11" s="147">
        <v>10.175</v>
      </c>
      <c r="K11" s="32"/>
    </row>
    <row r="12" spans="1:11" s="33" customFormat="1" ht="11.25" customHeight="1">
      <c r="A12" s="35" t="s">
        <v>10</v>
      </c>
      <c r="B12" s="29"/>
      <c r="C12" s="30">
        <v>483</v>
      </c>
      <c r="D12" s="30">
        <v>485</v>
      </c>
      <c r="E12" s="30">
        <v>485</v>
      </c>
      <c r="F12" s="31"/>
      <c r="G12" s="31"/>
      <c r="H12" s="147">
        <v>11.488</v>
      </c>
      <c r="I12" s="147">
        <v>11.64</v>
      </c>
      <c r="J12" s="147">
        <v>11.64</v>
      </c>
      <c r="K12" s="32"/>
    </row>
    <row r="13" spans="1:11" s="42" customFormat="1" ht="11.25" customHeight="1">
      <c r="A13" s="36" t="s">
        <v>11</v>
      </c>
      <c r="B13" s="37"/>
      <c r="C13" s="38">
        <v>1441</v>
      </c>
      <c r="D13" s="38">
        <v>1446</v>
      </c>
      <c r="E13" s="38">
        <v>1446</v>
      </c>
      <c r="F13" s="39">
        <v>100</v>
      </c>
      <c r="G13" s="40"/>
      <c r="H13" s="148">
        <v>48.503</v>
      </c>
      <c r="I13" s="149">
        <v>48.696</v>
      </c>
      <c r="J13" s="149">
        <v>48.696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27</v>
      </c>
      <c r="D15" s="38">
        <v>30</v>
      </c>
      <c r="E15" s="38">
        <v>30</v>
      </c>
      <c r="F15" s="39">
        <v>100</v>
      </c>
      <c r="G15" s="40"/>
      <c r="H15" s="148">
        <v>0.349</v>
      </c>
      <c r="I15" s="149">
        <v>0.345</v>
      </c>
      <c r="J15" s="149">
        <v>0.345</v>
      </c>
      <c r="K15" s="41">
        <v>100.00000000000001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1</v>
      </c>
      <c r="D17" s="38">
        <v>1</v>
      </c>
      <c r="E17" s="38">
        <v>1</v>
      </c>
      <c r="F17" s="39">
        <v>100</v>
      </c>
      <c r="G17" s="40"/>
      <c r="H17" s="148">
        <v>0.011</v>
      </c>
      <c r="I17" s="149">
        <v>0.018</v>
      </c>
      <c r="J17" s="149">
        <v>0.018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77</v>
      </c>
      <c r="D19" s="30">
        <v>77</v>
      </c>
      <c r="E19" s="30">
        <v>77</v>
      </c>
      <c r="F19" s="31"/>
      <c r="G19" s="31"/>
      <c r="H19" s="147">
        <v>0.847</v>
      </c>
      <c r="I19" s="147">
        <v>0.924</v>
      </c>
      <c r="J19" s="147">
        <v>0.96</v>
      </c>
      <c r="K19" s="32"/>
    </row>
    <row r="20" spans="1:11" s="33" customFormat="1" ht="11.25" customHeight="1">
      <c r="A20" s="35" t="s">
        <v>15</v>
      </c>
      <c r="B20" s="29"/>
      <c r="C20" s="30">
        <v>67</v>
      </c>
      <c r="D20" s="30">
        <v>67</v>
      </c>
      <c r="E20" s="30">
        <v>67</v>
      </c>
      <c r="F20" s="31"/>
      <c r="G20" s="31"/>
      <c r="H20" s="147">
        <v>0.673</v>
      </c>
      <c r="I20" s="147">
        <v>0.74</v>
      </c>
      <c r="J20" s="147">
        <v>0.74</v>
      </c>
      <c r="K20" s="32"/>
    </row>
    <row r="21" spans="1:11" s="33" customFormat="1" ht="11.25" customHeight="1">
      <c r="A21" s="35" t="s">
        <v>16</v>
      </c>
      <c r="B21" s="29"/>
      <c r="C21" s="30">
        <v>123</v>
      </c>
      <c r="D21" s="30">
        <v>123</v>
      </c>
      <c r="E21" s="30">
        <v>123</v>
      </c>
      <c r="F21" s="31"/>
      <c r="G21" s="31"/>
      <c r="H21" s="147">
        <v>1.397</v>
      </c>
      <c r="I21" s="147">
        <v>1.353</v>
      </c>
      <c r="J21" s="147">
        <v>1.353</v>
      </c>
      <c r="K21" s="32"/>
    </row>
    <row r="22" spans="1:11" s="42" customFormat="1" ht="11.25" customHeight="1">
      <c r="A22" s="36" t="s">
        <v>17</v>
      </c>
      <c r="B22" s="37"/>
      <c r="C22" s="38">
        <v>267</v>
      </c>
      <c r="D22" s="38">
        <v>267</v>
      </c>
      <c r="E22" s="38">
        <v>267</v>
      </c>
      <c r="F22" s="39">
        <v>100</v>
      </c>
      <c r="G22" s="40"/>
      <c r="H22" s="148">
        <v>2.917</v>
      </c>
      <c r="I22" s="149">
        <v>3.0170000000000003</v>
      </c>
      <c r="J22" s="149">
        <v>3.053</v>
      </c>
      <c r="K22" s="41">
        <v>101.19323831620815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1011</v>
      </c>
      <c r="D24" s="38">
        <v>689</v>
      </c>
      <c r="E24" s="38">
        <v>689</v>
      </c>
      <c r="F24" s="39">
        <v>100</v>
      </c>
      <c r="G24" s="40"/>
      <c r="H24" s="148">
        <v>9.845</v>
      </c>
      <c r="I24" s="149">
        <v>9.717</v>
      </c>
      <c r="J24" s="149">
        <v>9.717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1162</v>
      </c>
      <c r="D26" s="38">
        <v>1200</v>
      </c>
      <c r="E26" s="38">
        <v>1300</v>
      </c>
      <c r="F26" s="39">
        <v>108.33333333333333</v>
      </c>
      <c r="G26" s="40"/>
      <c r="H26" s="148">
        <v>17.435</v>
      </c>
      <c r="I26" s="149">
        <v>18</v>
      </c>
      <c r="J26" s="149">
        <v>19.5</v>
      </c>
      <c r="K26" s="41">
        <v>108.33333333333333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4</v>
      </c>
      <c r="D28" s="30">
        <v>2</v>
      </c>
      <c r="E28" s="30">
        <v>2</v>
      </c>
      <c r="F28" s="31"/>
      <c r="G28" s="31"/>
      <c r="H28" s="147">
        <v>0.027</v>
      </c>
      <c r="I28" s="147">
        <v>0.02</v>
      </c>
      <c r="J28" s="147">
        <v>0.02</v>
      </c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>
        <v>3</v>
      </c>
      <c r="E29" s="30">
        <v>3</v>
      </c>
      <c r="F29" s="31"/>
      <c r="G29" s="31"/>
      <c r="H29" s="147">
        <v>0.024</v>
      </c>
      <c r="I29" s="147">
        <v>0.012</v>
      </c>
      <c r="J29" s="147">
        <v>0.014</v>
      </c>
      <c r="K29" s="32"/>
    </row>
    <row r="30" spans="1:11" s="33" customFormat="1" ht="11.25" customHeight="1">
      <c r="A30" s="35" t="s">
        <v>22</v>
      </c>
      <c r="B30" s="29"/>
      <c r="C30" s="30">
        <v>166</v>
      </c>
      <c r="D30" s="30">
        <v>248</v>
      </c>
      <c r="E30" s="30">
        <v>250</v>
      </c>
      <c r="F30" s="31"/>
      <c r="G30" s="31"/>
      <c r="H30" s="147">
        <v>2.317</v>
      </c>
      <c r="I30" s="147">
        <v>3.319</v>
      </c>
      <c r="J30" s="147">
        <v>3.75</v>
      </c>
      <c r="K30" s="32"/>
    </row>
    <row r="31" spans="1:11" s="42" customFormat="1" ht="11.25" customHeight="1">
      <c r="A31" s="43" t="s">
        <v>23</v>
      </c>
      <c r="B31" s="37"/>
      <c r="C31" s="38">
        <v>172</v>
      </c>
      <c r="D31" s="38">
        <v>253</v>
      </c>
      <c r="E31" s="38">
        <v>255</v>
      </c>
      <c r="F31" s="39">
        <v>100.7905138339921</v>
      </c>
      <c r="G31" s="40"/>
      <c r="H31" s="148">
        <v>2.3680000000000003</v>
      </c>
      <c r="I31" s="149">
        <v>3.351</v>
      </c>
      <c r="J31" s="149">
        <v>3.784</v>
      </c>
      <c r="K31" s="41">
        <v>112.92151596538346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93</v>
      </c>
      <c r="D33" s="30">
        <v>80</v>
      </c>
      <c r="E33" s="30">
        <v>80</v>
      </c>
      <c r="F33" s="31"/>
      <c r="G33" s="31"/>
      <c r="H33" s="147">
        <v>1.625</v>
      </c>
      <c r="I33" s="147">
        <v>1.4</v>
      </c>
      <c r="J33" s="147">
        <v>1.41</v>
      </c>
      <c r="K33" s="32"/>
    </row>
    <row r="34" spans="1:11" s="33" customFormat="1" ht="11.25" customHeight="1">
      <c r="A34" s="35" t="s">
        <v>25</v>
      </c>
      <c r="B34" s="29"/>
      <c r="C34" s="30">
        <v>138</v>
      </c>
      <c r="D34" s="30">
        <v>135</v>
      </c>
      <c r="E34" s="30">
        <v>115</v>
      </c>
      <c r="F34" s="31"/>
      <c r="G34" s="31"/>
      <c r="H34" s="147">
        <v>2.55</v>
      </c>
      <c r="I34" s="147">
        <v>2.5</v>
      </c>
      <c r="J34" s="147">
        <v>2.38</v>
      </c>
      <c r="K34" s="32"/>
    </row>
    <row r="35" spans="1:11" s="33" customFormat="1" ht="11.25" customHeight="1">
      <c r="A35" s="35" t="s">
        <v>26</v>
      </c>
      <c r="B35" s="29"/>
      <c r="C35" s="30">
        <v>88</v>
      </c>
      <c r="D35" s="30">
        <v>70</v>
      </c>
      <c r="E35" s="30">
        <v>70</v>
      </c>
      <c r="F35" s="31"/>
      <c r="G35" s="31"/>
      <c r="H35" s="147">
        <v>1.035</v>
      </c>
      <c r="I35" s="147">
        <v>0.65</v>
      </c>
      <c r="J35" s="147">
        <v>0.65</v>
      </c>
      <c r="K35" s="32"/>
    </row>
    <row r="36" spans="1:11" s="33" customFormat="1" ht="11.25" customHeight="1">
      <c r="A36" s="35" t="s">
        <v>27</v>
      </c>
      <c r="B36" s="29"/>
      <c r="C36" s="30">
        <v>149</v>
      </c>
      <c r="D36" s="30">
        <v>149</v>
      </c>
      <c r="E36" s="30">
        <v>150</v>
      </c>
      <c r="F36" s="31"/>
      <c r="G36" s="31"/>
      <c r="H36" s="147">
        <v>1.889</v>
      </c>
      <c r="I36" s="147">
        <v>1.889</v>
      </c>
      <c r="J36" s="147">
        <v>2</v>
      </c>
      <c r="K36" s="32"/>
    </row>
    <row r="37" spans="1:11" s="42" customFormat="1" ht="11.25" customHeight="1">
      <c r="A37" s="36" t="s">
        <v>28</v>
      </c>
      <c r="B37" s="37"/>
      <c r="C37" s="38">
        <v>468</v>
      </c>
      <c r="D37" s="38">
        <v>434</v>
      </c>
      <c r="E37" s="38">
        <v>415</v>
      </c>
      <c r="F37" s="39">
        <v>95.6221198156682</v>
      </c>
      <c r="G37" s="40"/>
      <c r="H37" s="148">
        <v>7.099</v>
      </c>
      <c r="I37" s="149">
        <v>6.439</v>
      </c>
      <c r="J37" s="149">
        <v>6.44</v>
      </c>
      <c r="K37" s="41">
        <v>100.01553036185743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10</v>
      </c>
      <c r="D39" s="38">
        <v>10</v>
      </c>
      <c r="E39" s="38">
        <v>8</v>
      </c>
      <c r="F39" s="39">
        <v>80</v>
      </c>
      <c r="G39" s="40"/>
      <c r="H39" s="148">
        <v>0.161</v>
      </c>
      <c r="I39" s="149">
        <v>0.16</v>
      </c>
      <c r="J39" s="149">
        <v>0.13</v>
      </c>
      <c r="K39" s="41">
        <v>81.25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>
        <v>60</v>
      </c>
      <c r="D42" s="30">
        <v>100</v>
      </c>
      <c r="E42" s="30">
        <v>100</v>
      </c>
      <c r="F42" s="31"/>
      <c r="G42" s="31"/>
      <c r="H42" s="147">
        <v>1.08</v>
      </c>
      <c r="I42" s="147">
        <v>1.35</v>
      </c>
      <c r="J42" s="147">
        <v>1.45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>
        <v>60</v>
      </c>
      <c r="D44" s="30">
        <v>60</v>
      </c>
      <c r="E44" s="30">
        <v>60</v>
      </c>
      <c r="F44" s="31"/>
      <c r="G44" s="31"/>
      <c r="H44" s="147">
        <v>0.6</v>
      </c>
      <c r="I44" s="147">
        <v>0.534</v>
      </c>
      <c r="J44" s="147">
        <v>0.528</v>
      </c>
      <c r="K44" s="32"/>
    </row>
    <row r="45" spans="1:11" s="33" customFormat="1" ht="11.25" customHeight="1">
      <c r="A45" s="35" t="s">
        <v>34</v>
      </c>
      <c r="B45" s="29"/>
      <c r="C45" s="30">
        <v>10</v>
      </c>
      <c r="D45" s="30">
        <v>10</v>
      </c>
      <c r="E45" s="30">
        <v>10</v>
      </c>
      <c r="F45" s="31"/>
      <c r="G45" s="31"/>
      <c r="H45" s="147">
        <v>0.15</v>
      </c>
      <c r="I45" s="147">
        <v>0.16</v>
      </c>
      <c r="J45" s="147">
        <v>0.165</v>
      </c>
      <c r="K45" s="32"/>
    </row>
    <row r="46" spans="1:11" s="33" customFormat="1" ht="11.25" customHeight="1">
      <c r="A46" s="35" t="s">
        <v>35</v>
      </c>
      <c r="B46" s="29"/>
      <c r="C46" s="30">
        <v>4</v>
      </c>
      <c r="D46" s="30">
        <v>2</v>
      </c>
      <c r="E46" s="30">
        <v>2</v>
      </c>
      <c r="F46" s="31"/>
      <c r="G46" s="31"/>
      <c r="H46" s="147">
        <v>0.072</v>
      </c>
      <c r="I46" s="147">
        <v>0.036</v>
      </c>
      <c r="J46" s="147">
        <v>0.036</v>
      </c>
      <c r="K46" s="32"/>
    </row>
    <row r="47" spans="1:11" s="33" customFormat="1" ht="11.25" customHeight="1">
      <c r="A47" s="35" t="s">
        <v>36</v>
      </c>
      <c r="B47" s="29"/>
      <c r="C47" s="30">
        <v>48</v>
      </c>
      <c r="D47" s="30">
        <v>2</v>
      </c>
      <c r="E47" s="30"/>
      <c r="F47" s="31"/>
      <c r="G47" s="31"/>
      <c r="H47" s="147">
        <v>0.672</v>
      </c>
      <c r="I47" s="147">
        <v>0.024</v>
      </c>
      <c r="J47" s="147"/>
      <c r="K47" s="32"/>
    </row>
    <row r="48" spans="1:11" s="33" customFormat="1" ht="11.25" customHeight="1">
      <c r="A48" s="35" t="s">
        <v>37</v>
      </c>
      <c r="B48" s="29"/>
      <c r="C48" s="30">
        <v>185</v>
      </c>
      <c r="D48" s="30">
        <v>170</v>
      </c>
      <c r="E48" s="30">
        <v>170</v>
      </c>
      <c r="F48" s="31"/>
      <c r="G48" s="31"/>
      <c r="H48" s="147">
        <v>2.22</v>
      </c>
      <c r="I48" s="147">
        <v>2.04</v>
      </c>
      <c r="J48" s="147">
        <v>2.04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>
        <v>367</v>
      </c>
      <c r="D50" s="38">
        <v>344</v>
      </c>
      <c r="E50" s="38">
        <v>342</v>
      </c>
      <c r="F50" s="39">
        <v>99.4186046511628</v>
      </c>
      <c r="G50" s="40"/>
      <c r="H50" s="148">
        <v>4.7940000000000005</v>
      </c>
      <c r="I50" s="149">
        <v>4.144</v>
      </c>
      <c r="J50" s="149">
        <v>4.218999999999999</v>
      </c>
      <c r="K50" s="41">
        <v>101.80984555984554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10</v>
      </c>
      <c r="D52" s="38">
        <v>10</v>
      </c>
      <c r="E52" s="38">
        <v>10</v>
      </c>
      <c r="F52" s="39">
        <v>100</v>
      </c>
      <c r="G52" s="40"/>
      <c r="H52" s="148">
        <v>0.104</v>
      </c>
      <c r="I52" s="149">
        <v>0.104</v>
      </c>
      <c r="J52" s="149">
        <v>0.104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200</v>
      </c>
      <c r="D54" s="30">
        <v>150</v>
      </c>
      <c r="E54" s="30">
        <v>175</v>
      </c>
      <c r="F54" s="31"/>
      <c r="G54" s="31"/>
      <c r="H54" s="147">
        <v>2.1</v>
      </c>
      <c r="I54" s="147">
        <v>1.5</v>
      </c>
      <c r="J54" s="147">
        <v>1.75</v>
      </c>
      <c r="K54" s="32"/>
    </row>
    <row r="55" spans="1:11" s="33" customFormat="1" ht="11.25" customHeight="1">
      <c r="A55" s="35" t="s">
        <v>42</v>
      </c>
      <c r="B55" s="29"/>
      <c r="C55" s="30">
        <v>7</v>
      </c>
      <c r="D55" s="30">
        <v>7</v>
      </c>
      <c r="E55" s="30">
        <v>1</v>
      </c>
      <c r="F55" s="31"/>
      <c r="G55" s="31"/>
      <c r="H55" s="147">
        <v>0.07</v>
      </c>
      <c r="I55" s="147">
        <v>0.07</v>
      </c>
      <c r="J55" s="147">
        <v>0.01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5</v>
      </c>
      <c r="D58" s="30">
        <v>2</v>
      </c>
      <c r="E58" s="30">
        <v>2</v>
      </c>
      <c r="F58" s="31"/>
      <c r="G58" s="31"/>
      <c r="H58" s="147">
        <v>0.038</v>
      </c>
      <c r="I58" s="147">
        <v>0.016</v>
      </c>
      <c r="J58" s="147">
        <v>0.015</v>
      </c>
      <c r="K58" s="32"/>
    </row>
    <row r="59" spans="1:11" s="42" customFormat="1" ht="11.25" customHeight="1">
      <c r="A59" s="36" t="s">
        <v>46</v>
      </c>
      <c r="B59" s="37"/>
      <c r="C59" s="38">
        <v>212</v>
      </c>
      <c r="D59" s="38">
        <v>159</v>
      </c>
      <c r="E59" s="38">
        <v>178</v>
      </c>
      <c r="F59" s="39">
        <v>111.9496855345912</v>
      </c>
      <c r="G59" s="40"/>
      <c r="H59" s="148">
        <v>2.2079999999999997</v>
      </c>
      <c r="I59" s="149">
        <v>1.586</v>
      </c>
      <c r="J59" s="149">
        <v>1.775</v>
      </c>
      <c r="K59" s="41">
        <v>111.91677175283732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55</v>
      </c>
      <c r="D61" s="30"/>
      <c r="E61" s="30"/>
      <c r="F61" s="31"/>
      <c r="G61" s="31"/>
      <c r="H61" s="147">
        <v>0.605</v>
      </c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>
        <v>279</v>
      </c>
      <c r="D62" s="30">
        <v>279</v>
      </c>
      <c r="E62" s="30">
        <v>279</v>
      </c>
      <c r="F62" s="31"/>
      <c r="G62" s="31"/>
      <c r="H62" s="147">
        <v>4.703</v>
      </c>
      <c r="I62" s="147">
        <v>5.154</v>
      </c>
      <c r="J62" s="147">
        <v>5.154</v>
      </c>
      <c r="K62" s="32"/>
    </row>
    <row r="63" spans="1:11" s="33" customFormat="1" ht="11.25" customHeight="1">
      <c r="A63" s="35" t="s">
        <v>49</v>
      </c>
      <c r="B63" s="29"/>
      <c r="C63" s="30">
        <v>94</v>
      </c>
      <c r="D63" s="30">
        <v>94</v>
      </c>
      <c r="E63" s="30">
        <v>94</v>
      </c>
      <c r="F63" s="31"/>
      <c r="G63" s="31"/>
      <c r="H63" s="147">
        <v>1.163</v>
      </c>
      <c r="I63" s="147">
        <v>1.316</v>
      </c>
      <c r="J63" s="147">
        <v>1.316</v>
      </c>
      <c r="K63" s="32"/>
    </row>
    <row r="64" spans="1:11" s="42" customFormat="1" ht="11.25" customHeight="1">
      <c r="A64" s="36" t="s">
        <v>50</v>
      </c>
      <c r="B64" s="37"/>
      <c r="C64" s="38">
        <v>428</v>
      </c>
      <c r="D64" s="38">
        <v>373</v>
      </c>
      <c r="E64" s="38">
        <v>373</v>
      </c>
      <c r="F64" s="39">
        <v>100</v>
      </c>
      <c r="G64" s="40"/>
      <c r="H64" s="148">
        <v>6.471</v>
      </c>
      <c r="I64" s="149">
        <v>6.47</v>
      </c>
      <c r="J64" s="149">
        <v>6.47</v>
      </c>
      <c r="K64" s="41">
        <v>100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45</v>
      </c>
      <c r="D66" s="38">
        <v>17</v>
      </c>
      <c r="E66" s="38">
        <v>14</v>
      </c>
      <c r="F66" s="39">
        <v>82.3529411764706</v>
      </c>
      <c r="G66" s="40"/>
      <c r="H66" s="148">
        <v>0.727</v>
      </c>
      <c r="I66" s="149">
        <v>0.695</v>
      </c>
      <c r="J66" s="149">
        <v>0.226</v>
      </c>
      <c r="K66" s="41">
        <v>32.517985611510795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510</v>
      </c>
      <c r="D72" s="30">
        <v>230</v>
      </c>
      <c r="E72" s="30">
        <v>170</v>
      </c>
      <c r="F72" s="31"/>
      <c r="G72" s="31"/>
      <c r="H72" s="147">
        <v>10.224</v>
      </c>
      <c r="I72" s="147">
        <v>4.385</v>
      </c>
      <c r="J72" s="147">
        <v>3.036</v>
      </c>
      <c r="K72" s="32"/>
    </row>
    <row r="73" spans="1:11" s="33" customFormat="1" ht="11.25" customHeight="1">
      <c r="A73" s="35" t="s">
        <v>56</v>
      </c>
      <c r="B73" s="29"/>
      <c r="C73" s="30">
        <v>47</v>
      </c>
      <c r="D73" s="30">
        <v>47</v>
      </c>
      <c r="E73" s="30">
        <v>61</v>
      </c>
      <c r="F73" s="31"/>
      <c r="G73" s="31"/>
      <c r="H73" s="147">
        <v>0.677</v>
      </c>
      <c r="I73" s="147">
        <v>0.675</v>
      </c>
      <c r="J73" s="147">
        <v>0.876</v>
      </c>
      <c r="K73" s="32"/>
    </row>
    <row r="74" spans="1:11" s="33" customFormat="1" ht="11.25" customHeight="1">
      <c r="A74" s="35" t="s">
        <v>57</v>
      </c>
      <c r="B74" s="29"/>
      <c r="C74" s="30">
        <v>2</v>
      </c>
      <c r="D74" s="30"/>
      <c r="E74" s="30"/>
      <c r="F74" s="31"/>
      <c r="G74" s="31"/>
      <c r="H74" s="147">
        <v>0.022</v>
      </c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30">
        <v>1014</v>
      </c>
      <c r="D75" s="30">
        <v>1131</v>
      </c>
      <c r="E75" s="30">
        <v>1131</v>
      </c>
      <c r="F75" s="31"/>
      <c r="G75" s="31"/>
      <c r="H75" s="147">
        <v>19.327</v>
      </c>
      <c r="I75" s="147">
        <v>22.123</v>
      </c>
      <c r="J75" s="147">
        <v>22.123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>
        <v>10</v>
      </c>
      <c r="D77" s="30">
        <v>10</v>
      </c>
      <c r="E77" s="30">
        <v>9</v>
      </c>
      <c r="F77" s="31"/>
      <c r="G77" s="31"/>
      <c r="H77" s="147">
        <v>0.14</v>
      </c>
      <c r="I77" s="147">
        <v>0.14</v>
      </c>
      <c r="J77" s="147">
        <v>0.126</v>
      </c>
      <c r="K77" s="32"/>
    </row>
    <row r="78" spans="1:11" s="33" customFormat="1" ht="11.25" customHeight="1">
      <c r="A78" s="35" t="s">
        <v>61</v>
      </c>
      <c r="B78" s="29"/>
      <c r="C78" s="30">
        <v>423</v>
      </c>
      <c r="D78" s="30">
        <v>400</v>
      </c>
      <c r="E78" s="30">
        <v>500</v>
      </c>
      <c r="F78" s="31"/>
      <c r="G78" s="31"/>
      <c r="H78" s="147">
        <v>0.585</v>
      </c>
      <c r="I78" s="147">
        <v>6.4</v>
      </c>
      <c r="J78" s="147">
        <v>8.3</v>
      </c>
      <c r="K78" s="32"/>
    </row>
    <row r="79" spans="1:11" s="33" customFormat="1" ht="11.25" customHeight="1">
      <c r="A79" s="35" t="s">
        <v>62</v>
      </c>
      <c r="B79" s="29"/>
      <c r="C79" s="30">
        <v>5</v>
      </c>
      <c r="D79" s="30">
        <v>5</v>
      </c>
      <c r="E79" s="30">
        <v>5</v>
      </c>
      <c r="F79" s="31"/>
      <c r="G79" s="31"/>
      <c r="H79" s="147">
        <v>0.054</v>
      </c>
      <c r="I79" s="147">
        <v>0.065</v>
      </c>
      <c r="J79" s="147">
        <v>0.065</v>
      </c>
      <c r="K79" s="32"/>
    </row>
    <row r="80" spans="1:11" s="42" customFormat="1" ht="11.25" customHeight="1">
      <c r="A80" s="43" t="s">
        <v>63</v>
      </c>
      <c r="B80" s="37"/>
      <c r="C80" s="38">
        <v>2011</v>
      </c>
      <c r="D80" s="38">
        <v>1823</v>
      </c>
      <c r="E80" s="38">
        <v>1876</v>
      </c>
      <c r="F80" s="39">
        <v>102.90729566648382</v>
      </c>
      <c r="G80" s="40"/>
      <c r="H80" s="148">
        <v>31.029</v>
      </c>
      <c r="I80" s="149">
        <v>33.788</v>
      </c>
      <c r="J80" s="149">
        <v>34.525999999999996</v>
      </c>
      <c r="K80" s="41">
        <v>102.1842074109151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102</v>
      </c>
      <c r="D82" s="30">
        <v>102</v>
      </c>
      <c r="E82" s="30">
        <v>97</v>
      </c>
      <c r="F82" s="31"/>
      <c r="G82" s="31"/>
      <c r="H82" s="147">
        <v>1.944</v>
      </c>
      <c r="I82" s="147">
        <v>1.944</v>
      </c>
      <c r="J82" s="147">
        <v>1.73</v>
      </c>
      <c r="K82" s="32"/>
    </row>
    <row r="83" spans="1:11" s="33" customFormat="1" ht="11.25" customHeight="1">
      <c r="A83" s="35" t="s">
        <v>65</v>
      </c>
      <c r="B83" s="29"/>
      <c r="C83" s="30">
        <v>151</v>
      </c>
      <c r="D83" s="30">
        <v>151</v>
      </c>
      <c r="E83" s="30">
        <v>147</v>
      </c>
      <c r="F83" s="31"/>
      <c r="G83" s="31"/>
      <c r="H83" s="147">
        <v>2.96</v>
      </c>
      <c r="I83" s="147">
        <v>2.8</v>
      </c>
      <c r="J83" s="147">
        <v>2.866</v>
      </c>
      <c r="K83" s="32"/>
    </row>
    <row r="84" spans="1:11" s="42" customFormat="1" ht="11.25" customHeight="1">
      <c r="A84" s="36" t="s">
        <v>66</v>
      </c>
      <c r="B84" s="37"/>
      <c r="C84" s="38">
        <v>253</v>
      </c>
      <c r="D84" s="38">
        <v>253</v>
      </c>
      <c r="E84" s="38">
        <v>244</v>
      </c>
      <c r="F84" s="39">
        <v>96.44268774703558</v>
      </c>
      <c r="G84" s="40"/>
      <c r="H84" s="148">
        <v>4.904</v>
      </c>
      <c r="I84" s="149">
        <v>4.744</v>
      </c>
      <c r="J84" s="149">
        <v>4.596</v>
      </c>
      <c r="K84" s="41">
        <v>96.88026981450254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7885</v>
      </c>
      <c r="D87" s="53">
        <v>7309</v>
      </c>
      <c r="E87" s="53">
        <v>7448</v>
      </c>
      <c r="F87" s="54">
        <f>IF(D87&gt;0,100*E87/D87,0)</f>
        <v>101.90176494732522</v>
      </c>
      <c r="G87" s="40"/>
      <c r="H87" s="152">
        <v>138.925</v>
      </c>
      <c r="I87" s="153">
        <v>141.27399999999997</v>
      </c>
      <c r="J87" s="153">
        <v>143.599</v>
      </c>
      <c r="K87" s="54">
        <f>IF(I87&gt;0,100*J87/I87,0)</f>
        <v>101.64573806928382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1" useFirstPageNumber="1" horizontalDpi="600" verticalDpi="600" orientation="portrait" paperSize="9" scale="72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/>
  <dimension ref="A1:K625"/>
  <sheetViews>
    <sheetView view="pageBreakPreview" zoomScale="91" zoomScaleSheetLayoutView="91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112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307</v>
      </c>
      <c r="D7" s="21" t="s">
        <v>6</v>
      </c>
      <c r="E7" s="21">
        <v>3</v>
      </c>
      <c r="F7" s="22" t="str">
        <f>CONCATENATE(D6,"=100")</f>
        <v>2019=100</v>
      </c>
      <c r="G7" s="23"/>
      <c r="H7" s="20" t="s">
        <v>307</v>
      </c>
      <c r="I7" s="21" t="s">
        <v>6</v>
      </c>
      <c r="J7" s="21">
        <v>5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</v>
      </c>
      <c r="D9" s="30">
        <v>1</v>
      </c>
      <c r="E9" s="30">
        <v>1</v>
      </c>
      <c r="F9" s="31"/>
      <c r="G9" s="31"/>
      <c r="H9" s="147">
        <v>0.024</v>
      </c>
      <c r="I9" s="147">
        <v>0.038</v>
      </c>
      <c r="J9" s="147">
        <v>0.011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>
        <v>2</v>
      </c>
      <c r="D12" s="30">
        <v>2</v>
      </c>
      <c r="E12" s="30"/>
      <c r="F12" s="31"/>
      <c r="G12" s="31"/>
      <c r="H12" s="147">
        <v>0.044</v>
      </c>
      <c r="I12" s="147">
        <v>0.04</v>
      </c>
      <c r="J12" s="147">
        <v>0.011</v>
      </c>
      <c r="K12" s="32"/>
    </row>
    <row r="13" spans="1:11" s="42" customFormat="1" ht="11.25" customHeight="1">
      <c r="A13" s="36" t="s">
        <v>11</v>
      </c>
      <c r="B13" s="37"/>
      <c r="C13" s="38">
        <v>3</v>
      </c>
      <c r="D13" s="38">
        <v>3</v>
      </c>
      <c r="E13" s="38">
        <v>1</v>
      </c>
      <c r="F13" s="39">
        <v>33.333333333333336</v>
      </c>
      <c r="G13" s="40"/>
      <c r="H13" s="148">
        <v>0.068</v>
      </c>
      <c r="I13" s="149">
        <v>0.078</v>
      </c>
      <c r="J13" s="149">
        <v>0.022</v>
      </c>
      <c r="K13" s="41">
        <v>28.2051282051282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48">
        <v>0.012</v>
      </c>
      <c r="I15" s="149">
        <v>0.012</v>
      </c>
      <c r="J15" s="149">
        <v>0.012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3</v>
      </c>
      <c r="D19" s="30">
        <v>3</v>
      </c>
      <c r="E19" s="30">
        <v>3</v>
      </c>
      <c r="F19" s="31"/>
      <c r="G19" s="31"/>
      <c r="H19" s="147">
        <v>0.024</v>
      </c>
      <c r="I19" s="147">
        <v>0.026</v>
      </c>
      <c r="J19" s="147">
        <v>0.021</v>
      </c>
      <c r="K19" s="32"/>
    </row>
    <row r="20" spans="1:11" s="33" customFormat="1" ht="11.25" customHeight="1">
      <c r="A20" s="35" t="s">
        <v>15</v>
      </c>
      <c r="B20" s="29"/>
      <c r="C20" s="30">
        <v>2</v>
      </c>
      <c r="D20" s="30">
        <v>2</v>
      </c>
      <c r="E20" s="30">
        <v>2</v>
      </c>
      <c r="F20" s="31"/>
      <c r="G20" s="31"/>
      <c r="H20" s="147">
        <v>0.032</v>
      </c>
      <c r="I20" s="147">
        <v>0.029</v>
      </c>
      <c r="J20" s="147">
        <v>0.031</v>
      </c>
      <c r="K20" s="32"/>
    </row>
    <row r="21" spans="1:11" s="33" customFormat="1" ht="11.25" customHeight="1">
      <c r="A21" s="35" t="s">
        <v>16</v>
      </c>
      <c r="B21" s="29"/>
      <c r="C21" s="30">
        <v>3</v>
      </c>
      <c r="D21" s="30">
        <v>3</v>
      </c>
      <c r="E21" s="30">
        <v>3</v>
      </c>
      <c r="F21" s="31"/>
      <c r="G21" s="31"/>
      <c r="H21" s="147">
        <v>0.063</v>
      </c>
      <c r="I21" s="147">
        <v>0.032</v>
      </c>
      <c r="J21" s="147">
        <v>0.062</v>
      </c>
      <c r="K21" s="32"/>
    </row>
    <row r="22" spans="1:11" s="42" customFormat="1" ht="11.25" customHeight="1">
      <c r="A22" s="36" t="s">
        <v>17</v>
      </c>
      <c r="B22" s="37"/>
      <c r="C22" s="38">
        <v>8</v>
      </c>
      <c r="D22" s="38">
        <v>8</v>
      </c>
      <c r="E22" s="38">
        <v>8</v>
      </c>
      <c r="F22" s="39">
        <v>100</v>
      </c>
      <c r="G22" s="40"/>
      <c r="H22" s="148">
        <v>0.119</v>
      </c>
      <c r="I22" s="149">
        <v>0.087</v>
      </c>
      <c r="J22" s="149">
        <v>0.114</v>
      </c>
      <c r="K22" s="41">
        <f>IF(I22&gt;0,100*J22/I22,0)</f>
        <v>131.0344827586207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839</v>
      </c>
      <c r="D24" s="38">
        <v>687</v>
      </c>
      <c r="E24" s="38">
        <v>687</v>
      </c>
      <c r="F24" s="39">
        <v>100</v>
      </c>
      <c r="G24" s="40"/>
      <c r="H24" s="148">
        <v>13.561</v>
      </c>
      <c r="I24" s="149">
        <v>12.736</v>
      </c>
      <c r="J24" s="149">
        <v>12.736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6</v>
      </c>
      <c r="D26" s="38">
        <v>6</v>
      </c>
      <c r="E26" s="38">
        <v>5</v>
      </c>
      <c r="F26" s="39">
        <v>83.33333333333333</v>
      </c>
      <c r="G26" s="40"/>
      <c r="H26" s="148">
        <v>0.144</v>
      </c>
      <c r="I26" s="149">
        <v>0.14</v>
      </c>
      <c r="J26" s="149">
        <v>0.12</v>
      </c>
      <c r="K26" s="41">
        <v>85.71428571428571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132</v>
      </c>
      <c r="D28" s="30">
        <v>82</v>
      </c>
      <c r="E28" s="30">
        <v>60</v>
      </c>
      <c r="F28" s="31"/>
      <c r="G28" s="31"/>
      <c r="H28" s="147">
        <v>3.102</v>
      </c>
      <c r="I28" s="147">
        <v>1.927</v>
      </c>
      <c r="J28" s="147">
        <v>0.84</v>
      </c>
      <c r="K28" s="32"/>
    </row>
    <row r="29" spans="1:11" s="33" customFormat="1" ht="11.25" customHeight="1">
      <c r="A29" s="35" t="s">
        <v>21</v>
      </c>
      <c r="B29" s="29"/>
      <c r="C29" s="30"/>
      <c r="D29" s="30">
        <v>1</v>
      </c>
      <c r="E29" s="30"/>
      <c r="F29" s="31"/>
      <c r="G29" s="31"/>
      <c r="H29" s="147"/>
      <c r="I29" s="147">
        <v>0.01</v>
      </c>
      <c r="J29" s="147"/>
      <c r="K29" s="32"/>
    </row>
    <row r="30" spans="1:11" s="33" customFormat="1" ht="11.25" customHeight="1">
      <c r="A30" s="35" t="s">
        <v>22</v>
      </c>
      <c r="B30" s="29"/>
      <c r="C30" s="30">
        <v>31</v>
      </c>
      <c r="D30" s="30">
        <v>80</v>
      </c>
      <c r="E30" s="30">
        <v>80</v>
      </c>
      <c r="F30" s="31"/>
      <c r="G30" s="31"/>
      <c r="H30" s="147">
        <v>0.824</v>
      </c>
      <c r="I30" s="147">
        <v>1.846</v>
      </c>
      <c r="J30" s="147">
        <v>1.6</v>
      </c>
      <c r="K30" s="32"/>
    </row>
    <row r="31" spans="1:11" s="42" customFormat="1" ht="11.25" customHeight="1">
      <c r="A31" s="43" t="s">
        <v>23</v>
      </c>
      <c r="B31" s="37"/>
      <c r="C31" s="38">
        <v>163</v>
      </c>
      <c r="D31" s="38">
        <v>163</v>
      </c>
      <c r="E31" s="38">
        <v>140</v>
      </c>
      <c r="F31" s="39">
        <v>85.88957055214723</v>
      </c>
      <c r="G31" s="40"/>
      <c r="H31" s="148">
        <v>3.9259999999999997</v>
      </c>
      <c r="I31" s="149">
        <v>3.7830000000000004</v>
      </c>
      <c r="J31" s="149">
        <v>2.44</v>
      </c>
      <c r="K31" s="41">
        <v>64.49907480835316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102</v>
      </c>
      <c r="D33" s="30">
        <v>90</v>
      </c>
      <c r="E33" s="30">
        <v>85</v>
      </c>
      <c r="F33" s="31"/>
      <c r="G33" s="31"/>
      <c r="H33" s="147">
        <v>0.894</v>
      </c>
      <c r="I33" s="147">
        <v>0.68</v>
      </c>
      <c r="J33" s="147">
        <v>0.68</v>
      </c>
      <c r="K33" s="32"/>
    </row>
    <row r="34" spans="1:11" s="33" customFormat="1" ht="11.25" customHeight="1">
      <c r="A34" s="35" t="s">
        <v>25</v>
      </c>
      <c r="B34" s="29"/>
      <c r="C34" s="30">
        <v>10</v>
      </c>
      <c r="D34" s="30">
        <v>10</v>
      </c>
      <c r="E34" s="30">
        <v>10</v>
      </c>
      <c r="F34" s="31"/>
      <c r="G34" s="31"/>
      <c r="H34" s="147">
        <v>0.152</v>
      </c>
      <c r="I34" s="147">
        <v>0.15</v>
      </c>
      <c r="J34" s="147">
        <v>0.147</v>
      </c>
      <c r="K34" s="32"/>
    </row>
    <row r="35" spans="1:11" s="33" customFormat="1" ht="11.25" customHeight="1">
      <c r="A35" s="35" t="s">
        <v>26</v>
      </c>
      <c r="B35" s="29"/>
      <c r="C35" s="30">
        <v>17</v>
      </c>
      <c r="D35" s="30">
        <v>20</v>
      </c>
      <c r="E35" s="30"/>
      <c r="F35" s="31"/>
      <c r="G35" s="31"/>
      <c r="H35" s="147">
        <v>0.237</v>
      </c>
      <c r="I35" s="147">
        <v>0.28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42</v>
      </c>
      <c r="D36" s="30">
        <v>42</v>
      </c>
      <c r="E36" s="30">
        <v>155</v>
      </c>
      <c r="F36" s="31"/>
      <c r="G36" s="31"/>
      <c r="H36" s="147">
        <v>0.525</v>
      </c>
      <c r="I36" s="147">
        <v>0.525</v>
      </c>
      <c r="J36" s="147">
        <v>1.95</v>
      </c>
      <c r="K36" s="32"/>
    </row>
    <row r="37" spans="1:11" s="42" customFormat="1" ht="11.25" customHeight="1">
      <c r="A37" s="36" t="s">
        <v>28</v>
      </c>
      <c r="B37" s="37"/>
      <c r="C37" s="38">
        <v>171</v>
      </c>
      <c r="D37" s="38">
        <v>162</v>
      </c>
      <c r="E37" s="38">
        <v>250</v>
      </c>
      <c r="F37" s="39">
        <v>154.320987654321</v>
      </c>
      <c r="G37" s="40"/>
      <c r="H37" s="148">
        <v>1.8079999999999998</v>
      </c>
      <c r="I37" s="149">
        <v>1.6350000000000002</v>
      </c>
      <c r="J37" s="149">
        <v>2.777</v>
      </c>
      <c r="K37" s="41">
        <v>169.84709480122322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16</v>
      </c>
      <c r="D39" s="38">
        <v>15</v>
      </c>
      <c r="E39" s="38">
        <v>18</v>
      </c>
      <c r="F39" s="39">
        <v>120</v>
      </c>
      <c r="G39" s="40"/>
      <c r="H39" s="148">
        <v>0.27</v>
      </c>
      <c r="I39" s="149">
        <v>0.3</v>
      </c>
      <c r="J39" s="149">
        <v>0.3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201</v>
      </c>
      <c r="D41" s="30"/>
      <c r="E41" s="30"/>
      <c r="F41" s="31"/>
      <c r="G41" s="31"/>
      <c r="H41" s="147">
        <v>2.659</v>
      </c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>
        <v>3</v>
      </c>
      <c r="D46" s="30">
        <v>4</v>
      </c>
      <c r="E46" s="30"/>
      <c r="F46" s="31"/>
      <c r="G46" s="31"/>
      <c r="H46" s="147">
        <v>0.045</v>
      </c>
      <c r="I46" s="147">
        <v>0.06</v>
      </c>
      <c r="J46" s="147"/>
      <c r="K46" s="32"/>
    </row>
    <row r="47" spans="1:11" s="33" customFormat="1" ht="11.25" customHeight="1">
      <c r="A47" s="35" t="s">
        <v>36</v>
      </c>
      <c r="B47" s="29"/>
      <c r="C47" s="30">
        <v>47</v>
      </c>
      <c r="D47" s="30">
        <v>37</v>
      </c>
      <c r="E47" s="30"/>
      <c r="F47" s="31"/>
      <c r="G47" s="31"/>
      <c r="H47" s="147">
        <v>0.376</v>
      </c>
      <c r="I47" s="147">
        <v>0.296</v>
      </c>
      <c r="J47" s="147"/>
      <c r="K47" s="32"/>
    </row>
    <row r="48" spans="1:11" s="33" customFormat="1" ht="11.25" customHeight="1">
      <c r="A48" s="35" t="s">
        <v>37</v>
      </c>
      <c r="B48" s="29"/>
      <c r="C48" s="30">
        <v>348</v>
      </c>
      <c r="D48" s="30">
        <v>309</v>
      </c>
      <c r="E48" s="30"/>
      <c r="F48" s="31"/>
      <c r="G48" s="31"/>
      <c r="H48" s="147">
        <v>7.656</v>
      </c>
      <c r="I48" s="147">
        <v>6.798</v>
      </c>
      <c r="J48" s="147"/>
      <c r="K48" s="32"/>
    </row>
    <row r="49" spans="1:11" s="33" customFormat="1" ht="11.25" customHeight="1">
      <c r="A49" s="35" t="s">
        <v>38</v>
      </c>
      <c r="B49" s="29"/>
      <c r="C49" s="30">
        <v>16</v>
      </c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>
        <v>615</v>
      </c>
      <c r="D50" s="38">
        <v>350</v>
      </c>
      <c r="E50" s="38"/>
      <c r="F50" s="39"/>
      <c r="G50" s="40"/>
      <c r="H50" s="148">
        <v>10.735999999999999</v>
      </c>
      <c r="I50" s="149">
        <v>7.154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48">
        <v>0.038</v>
      </c>
      <c r="I52" s="149">
        <v>0.038</v>
      </c>
      <c r="J52" s="149">
        <v>0.038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258</v>
      </c>
      <c r="D54" s="30">
        <v>200</v>
      </c>
      <c r="E54" s="30">
        <v>200</v>
      </c>
      <c r="F54" s="31"/>
      <c r="G54" s="31"/>
      <c r="H54" s="147">
        <v>6.45</v>
      </c>
      <c r="I54" s="147">
        <v>5</v>
      </c>
      <c r="J54" s="147">
        <v>5</v>
      </c>
      <c r="K54" s="32"/>
    </row>
    <row r="55" spans="1:11" s="33" customFormat="1" ht="11.25" customHeight="1">
      <c r="A55" s="35" t="s">
        <v>42</v>
      </c>
      <c r="B55" s="29"/>
      <c r="C55" s="30">
        <v>3</v>
      </c>
      <c r="D55" s="30">
        <v>5</v>
      </c>
      <c r="E55" s="30">
        <v>5</v>
      </c>
      <c r="F55" s="31"/>
      <c r="G55" s="31"/>
      <c r="H55" s="147">
        <v>0.048</v>
      </c>
      <c r="I55" s="147">
        <v>0.08</v>
      </c>
      <c r="J55" s="147">
        <v>0.08</v>
      </c>
      <c r="K55" s="32"/>
    </row>
    <row r="56" spans="1:11" s="33" customFormat="1" ht="11.25" customHeight="1">
      <c r="A56" s="35" t="s">
        <v>43</v>
      </c>
      <c r="B56" s="29"/>
      <c r="C56" s="30">
        <v>17</v>
      </c>
      <c r="D56" s="30"/>
      <c r="E56" s="30">
        <v>5</v>
      </c>
      <c r="F56" s="31"/>
      <c r="G56" s="31"/>
      <c r="H56" s="147">
        <v>0.306</v>
      </c>
      <c r="I56" s="147"/>
      <c r="J56" s="147">
        <v>0.033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2</v>
      </c>
      <c r="D58" s="30">
        <v>2</v>
      </c>
      <c r="E58" s="30">
        <v>2</v>
      </c>
      <c r="F58" s="31"/>
      <c r="G58" s="31"/>
      <c r="H58" s="147">
        <v>0.037</v>
      </c>
      <c r="I58" s="147">
        <v>0.037</v>
      </c>
      <c r="J58" s="147">
        <v>0.04</v>
      </c>
      <c r="K58" s="32"/>
    </row>
    <row r="59" spans="1:11" s="42" customFormat="1" ht="11.25" customHeight="1">
      <c r="A59" s="36" t="s">
        <v>46</v>
      </c>
      <c r="B59" s="37"/>
      <c r="C59" s="38">
        <v>280</v>
      </c>
      <c r="D59" s="38">
        <v>207</v>
      </c>
      <c r="E59" s="38">
        <v>212</v>
      </c>
      <c r="F59" s="39">
        <v>102.41545893719807</v>
      </c>
      <c r="G59" s="40"/>
      <c r="H59" s="148">
        <v>6.841</v>
      </c>
      <c r="I59" s="149">
        <v>5.117</v>
      </c>
      <c r="J59" s="149">
        <v>5.1530000000000005</v>
      </c>
      <c r="K59" s="41">
        <v>100.70353722884504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307</v>
      </c>
      <c r="D61" s="30">
        <v>240</v>
      </c>
      <c r="E61" s="30">
        <v>265</v>
      </c>
      <c r="F61" s="31"/>
      <c r="G61" s="31"/>
      <c r="H61" s="147">
        <v>6.754</v>
      </c>
      <c r="I61" s="147">
        <v>6.625</v>
      </c>
      <c r="J61" s="147">
        <v>6.625</v>
      </c>
      <c r="K61" s="32"/>
    </row>
    <row r="62" spans="1:11" s="33" customFormat="1" ht="11.25" customHeight="1">
      <c r="A62" s="35" t="s">
        <v>48</v>
      </c>
      <c r="B62" s="29"/>
      <c r="C62" s="30">
        <v>13</v>
      </c>
      <c r="D62" s="30">
        <v>13</v>
      </c>
      <c r="E62" s="30">
        <v>13</v>
      </c>
      <c r="F62" s="31"/>
      <c r="G62" s="31"/>
      <c r="H62" s="147">
        <v>0.263</v>
      </c>
      <c r="I62" s="147">
        <v>0.263</v>
      </c>
      <c r="J62" s="147">
        <v>0.263</v>
      </c>
      <c r="K62" s="32"/>
    </row>
    <row r="63" spans="1:11" s="33" customFormat="1" ht="11.25" customHeight="1">
      <c r="A63" s="35" t="s">
        <v>49</v>
      </c>
      <c r="B63" s="29"/>
      <c r="C63" s="30">
        <v>193</v>
      </c>
      <c r="D63" s="30">
        <v>193</v>
      </c>
      <c r="E63" s="30"/>
      <c r="F63" s="31"/>
      <c r="G63" s="31"/>
      <c r="H63" s="147">
        <v>3.474</v>
      </c>
      <c r="I63" s="147">
        <v>3.449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513</v>
      </c>
      <c r="D64" s="38">
        <v>446</v>
      </c>
      <c r="E64" s="38">
        <v>278</v>
      </c>
      <c r="F64" s="39">
        <v>62.33183856502242</v>
      </c>
      <c r="G64" s="40"/>
      <c r="H64" s="148">
        <v>10.491</v>
      </c>
      <c r="I64" s="149">
        <v>10.337</v>
      </c>
      <c r="J64" s="149">
        <v>6.888</v>
      </c>
      <c r="K64" s="41">
        <v>66.63442004450033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936</v>
      </c>
      <c r="D66" s="38">
        <v>2300</v>
      </c>
      <c r="E66" s="38">
        <v>1180</v>
      </c>
      <c r="F66" s="39">
        <v>51.30434782608695</v>
      </c>
      <c r="G66" s="40"/>
      <c r="H66" s="148">
        <v>20.498</v>
      </c>
      <c r="I66" s="149">
        <v>21.85</v>
      </c>
      <c r="J66" s="149">
        <v>23.01</v>
      </c>
      <c r="K66" s="41">
        <v>105.30892448512586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205</v>
      </c>
      <c r="D68" s="30">
        <v>210</v>
      </c>
      <c r="E68" s="30">
        <v>210</v>
      </c>
      <c r="F68" s="31"/>
      <c r="G68" s="31"/>
      <c r="H68" s="147">
        <v>3.075</v>
      </c>
      <c r="I68" s="147">
        <v>3.5</v>
      </c>
      <c r="J68" s="147">
        <v>3.5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>
        <v>205</v>
      </c>
      <c r="D70" s="38">
        <v>210</v>
      </c>
      <c r="E70" s="38">
        <v>210</v>
      </c>
      <c r="F70" s="39">
        <v>100</v>
      </c>
      <c r="G70" s="40"/>
      <c r="H70" s="148">
        <v>3.075</v>
      </c>
      <c r="I70" s="149">
        <v>3.5</v>
      </c>
      <c r="J70" s="149">
        <v>3.5</v>
      </c>
      <c r="K70" s="41">
        <v>100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340</v>
      </c>
      <c r="D72" s="30">
        <v>300</v>
      </c>
      <c r="E72" s="30">
        <v>380</v>
      </c>
      <c r="F72" s="31"/>
      <c r="G72" s="31"/>
      <c r="H72" s="147">
        <v>3.85</v>
      </c>
      <c r="I72" s="147">
        <v>3.45</v>
      </c>
      <c r="J72" s="147">
        <v>4.1</v>
      </c>
      <c r="K72" s="32"/>
    </row>
    <row r="73" spans="1:11" s="33" customFormat="1" ht="11.25" customHeight="1">
      <c r="A73" s="35" t="s">
        <v>56</v>
      </c>
      <c r="B73" s="29"/>
      <c r="C73" s="30">
        <v>43</v>
      </c>
      <c r="D73" s="30">
        <v>43</v>
      </c>
      <c r="E73" s="30">
        <v>43</v>
      </c>
      <c r="F73" s="31"/>
      <c r="G73" s="31"/>
      <c r="H73" s="147">
        <v>0.774</v>
      </c>
      <c r="I73" s="147">
        <v>0.77</v>
      </c>
      <c r="J73" s="147">
        <v>0.774</v>
      </c>
      <c r="K73" s="32"/>
    </row>
    <row r="74" spans="1:11" s="33" customFormat="1" ht="11.25" customHeight="1">
      <c r="A74" s="35" t="s">
        <v>57</v>
      </c>
      <c r="B74" s="29"/>
      <c r="C74" s="30">
        <v>70</v>
      </c>
      <c r="D74" s="30">
        <v>15</v>
      </c>
      <c r="E74" s="30">
        <v>20</v>
      </c>
      <c r="F74" s="31"/>
      <c r="G74" s="31"/>
      <c r="H74" s="147">
        <v>1.4</v>
      </c>
      <c r="I74" s="147">
        <v>0.3</v>
      </c>
      <c r="J74" s="147">
        <v>0.4</v>
      </c>
      <c r="K74" s="32"/>
    </row>
    <row r="75" spans="1:11" s="33" customFormat="1" ht="11.25" customHeight="1">
      <c r="A75" s="35" t="s">
        <v>58</v>
      </c>
      <c r="B75" s="29"/>
      <c r="C75" s="30">
        <v>174</v>
      </c>
      <c r="D75" s="30">
        <v>174</v>
      </c>
      <c r="E75" s="30">
        <v>174</v>
      </c>
      <c r="F75" s="31"/>
      <c r="G75" s="31"/>
      <c r="H75" s="147">
        <v>1.836</v>
      </c>
      <c r="I75" s="147">
        <v>1.836</v>
      </c>
      <c r="J75" s="147">
        <v>0.808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>
        <v>10</v>
      </c>
      <c r="D77" s="30">
        <v>10</v>
      </c>
      <c r="E77" s="30">
        <v>14</v>
      </c>
      <c r="F77" s="31"/>
      <c r="G77" s="31"/>
      <c r="H77" s="147">
        <v>0.12</v>
      </c>
      <c r="I77" s="147">
        <v>0.168</v>
      </c>
      <c r="J77" s="147">
        <v>0.168</v>
      </c>
      <c r="K77" s="32"/>
    </row>
    <row r="78" spans="1:11" s="33" customFormat="1" ht="11.25" customHeight="1">
      <c r="A78" s="35" t="s">
        <v>61</v>
      </c>
      <c r="B78" s="29"/>
      <c r="C78" s="30">
        <v>16</v>
      </c>
      <c r="D78" s="30">
        <v>18</v>
      </c>
      <c r="E78" s="30">
        <v>15</v>
      </c>
      <c r="F78" s="31"/>
      <c r="G78" s="31"/>
      <c r="H78" s="147">
        <v>0.304</v>
      </c>
      <c r="I78" s="147">
        <v>0.36</v>
      </c>
      <c r="J78" s="147">
        <v>0.3</v>
      </c>
      <c r="K78" s="32"/>
    </row>
    <row r="79" spans="1:11" s="33" customFormat="1" ht="11.25" customHeight="1">
      <c r="A79" s="35" t="s">
        <v>62</v>
      </c>
      <c r="B79" s="29"/>
      <c r="C79" s="30">
        <v>32</v>
      </c>
      <c r="D79" s="30">
        <v>150</v>
      </c>
      <c r="E79" s="30">
        <v>150</v>
      </c>
      <c r="F79" s="31"/>
      <c r="G79" s="31"/>
      <c r="H79" s="147">
        <v>0.528</v>
      </c>
      <c r="I79" s="147">
        <v>2.4</v>
      </c>
      <c r="J79" s="147">
        <v>2.85</v>
      </c>
      <c r="K79" s="32"/>
    </row>
    <row r="80" spans="1:11" s="42" customFormat="1" ht="11.25" customHeight="1">
      <c r="A80" s="43" t="s">
        <v>63</v>
      </c>
      <c r="B80" s="37"/>
      <c r="C80" s="38">
        <v>685</v>
      </c>
      <c r="D80" s="38">
        <v>710</v>
      </c>
      <c r="E80" s="38">
        <v>796</v>
      </c>
      <c r="F80" s="39">
        <v>112.11267605633803</v>
      </c>
      <c r="G80" s="40"/>
      <c r="H80" s="148">
        <v>8.812000000000001</v>
      </c>
      <c r="I80" s="149">
        <v>9.284</v>
      </c>
      <c r="J80" s="149">
        <v>9.4</v>
      </c>
      <c r="K80" s="41">
        <v>101.24946143903489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23</v>
      </c>
      <c r="D82" s="30">
        <v>23</v>
      </c>
      <c r="E82" s="30">
        <v>23</v>
      </c>
      <c r="F82" s="31"/>
      <c r="G82" s="31"/>
      <c r="H82" s="147">
        <v>0.443</v>
      </c>
      <c r="I82" s="147">
        <v>0.443</v>
      </c>
      <c r="J82" s="147">
        <v>0.438</v>
      </c>
      <c r="K82" s="32"/>
    </row>
    <row r="83" spans="1:11" s="33" customFormat="1" ht="11.25" customHeight="1">
      <c r="A83" s="35" t="s">
        <v>65</v>
      </c>
      <c r="B83" s="29"/>
      <c r="C83" s="30">
        <v>35</v>
      </c>
      <c r="D83" s="30">
        <v>35</v>
      </c>
      <c r="E83" s="30">
        <v>35</v>
      </c>
      <c r="F83" s="31"/>
      <c r="G83" s="31"/>
      <c r="H83" s="147">
        <v>0.688</v>
      </c>
      <c r="I83" s="147">
        <v>0.69</v>
      </c>
      <c r="J83" s="147">
        <v>0.688</v>
      </c>
      <c r="K83" s="32"/>
    </row>
    <row r="84" spans="1:11" s="42" customFormat="1" ht="11.25" customHeight="1">
      <c r="A84" s="36" t="s">
        <v>66</v>
      </c>
      <c r="B84" s="37"/>
      <c r="C84" s="38">
        <v>58</v>
      </c>
      <c r="D84" s="38">
        <v>58</v>
      </c>
      <c r="E84" s="38">
        <v>58</v>
      </c>
      <c r="F84" s="39">
        <v>100</v>
      </c>
      <c r="G84" s="40"/>
      <c r="H84" s="148">
        <v>1.131</v>
      </c>
      <c r="I84" s="149">
        <v>1.133</v>
      </c>
      <c r="J84" s="149">
        <v>1.126</v>
      </c>
      <c r="K84" s="41">
        <v>99.38217122683142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4501</v>
      </c>
      <c r="D87" s="53">
        <v>5328</v>
      </c>
      <c r="E87" s="53">
        <v>3846</v>
      </c>
      <c r="F87" s="54">
        <f>IF(D87&gt;0,100*E87/D87,0)</f>
        <v>72.18468468468468</v>
      </c>
      <c r="G87" s="40"/>
      <c r="H87" s="152">
        <v>81.53</v>
      </c>
      <c r="I87" s="153">
        <v>77.184</v>
      </c>
      <c r="J87" s="153">
        <v>67.63600000000001</v>
      </c>
      <c r="K87" s="54">
        <f>IF(I87&gt;0,100*J87/I87,0)</f>
        <v>87.62956053067995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2" useFirstPageNumber="1" horizontalDpi="600" verticalDpi="600" orientation="portrait" paperSize="9" scale="72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5"/>
  <dimension ref="A1:K625"/>
  <sheetViews>
    <sheetView view="pageBreakPreview" zoomScale="93" zoomScaleSheetLayoutView="93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113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307</v>
      </c>
      <c r="D7" s="21" t="s">
        <v>6</v>
      </c>
      <c r="E7" s="21">
        <v>5</v>
      </c>
      <c r="F7" s="22" t="str">
        <f>CONCATENATE(D6,"=100")</f>
        <v>2019=100</v>
      </c>
      <c r="G7" s="23"/>
      <c r="H7" s="20" t="s">
        <v>307</v>
      </c>
      <c r="I7" s="21" t="s">
        <v>6</v>
      </c>
      <c r="J7" s="21">
        <v>4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154"/>
      <c r="D9" s="154"/>
      <c r="E9" s="154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154"/>
      <c r="D10" s="154"/>
      <c r="E10" s="154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154"/>
      <c r="D11" s="154"/>
      <c r="E11" s="154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154"/>
      <c r="D12" s="154"/>
      <c r="E12" s="154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155"/>
      <c r="D13" s="155"/>
      <c r="E13" s="155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154"/>
      <c r="D14" s="154"/>
      <c r="E14" s="154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155"/>
      <c r="D15" s="155"/>
      <c r="E15" s="155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154"/>
      <c r="D16" s="154"/>
      <c r="E16" s="154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155"/>
      <c r="D17" s="155"/>
      <c r="E17" s="155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154"/>
      <c r="D18" s="154"/>
      <c r="E18" s="154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154"/>
      <c r="D19" s="154"/>
      <c r="E19" s="154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154"/>
      <c r="D20" s="154"/>
      <c r="E20" s="154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154"/>
      <c r="D21" s="154"/>
      <c r="E21" s="154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155"/>
      <c r="D22" s="155"/>
      <c r="E22" s="155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154"/>
      <c r="D23" s="154"/>
      <c r="E23" s="154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155">
        <v>5.61</v>
      </c>
      <c r="D24" s="155">
        <v>4</v>
      </c>
      <c r="E24" s="155">
        <v>6</v>
      </c>
      <c r="F24" s="39">
        <v>150</v>
      </c>
      <c r="G24" s="40"/>
      <c r="H24" s="148">
        <v>1.005</v>
      </c>
      <c r="I24" s="149">
        <v>0.945</v>
      </c>
      <c r="J24" s="149">
        <v>1.008</v>
      </c>
      <c r="K24" s="41">
        <v>106.66666666666667</v>
      </c>
    </row>
    <row r="25" spans="1:11" s="33" customFormat="1" ht="11.25" customHeight="1">
      <c r="A25" s="35"/>
      <c r="B25" s="29"/>
      <c r="C25" s="154"/>
      <c r="D25" s="154"/>
      <c r="E25" s="154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155">
        <v>234</v>
      </c>
      <c r="D26" s="155">
        <v>215</v>
      </c>
      <c r="E26" s="155">
        <v>215</v>
      </c>
      <c r="F26" s="39">
        <v>100</v>
      </c>
      <c r="G26" s="40"/>
      <c r="H26" s="148">
        <v>70.668</v>
      </c>
      <c r="I26" s="149">
        <v>70.6</v>
      </c>
      <c r="J26" s="149">
        <v>71</v>
      </c>
      <c r="K26" s="41">
        <v>100.56657223796034</v>
      </c>
    </row>
    <row r="27" spans="1:11" s="33" customFormat="1" ht="11.25" customHeight="1">
      <c r="A27" s="35"/>
      <c r="B27" s="29"/>
      <c r="C27" s="154"/>
      <c r="D27" s="154"/>
      <c r="E27" s="154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154"/>
      <c r="D28" s="154"/>
      <c r="E28" s="154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154"/>
      <c r="D29" s="154"/>
      <c r="E29" s="154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154"/>
      <c r="D30" s="154"/>
      <c r="E30" s="154"/>
      <c r="F30" s="31"/>
      <c r="G30" s="31"/>
      <c r="H30" s="147"/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155"/>
      <c r="D31" s="155"/>
      <c r="E31" s="155"/>
      <c r="F31" s="39"/>
      <c r="G31" s="40"/>
      <c r="H31" s="148"/>
      <c r="I31" s="149"/>
      <c r="J31" s="149"/>
      <c r="K31" s="41"/>
    </row>
    <row r="32" spans="1:11" s="33" customFormat="1" ht="11.25" customHeight="1">
      <c r="A32" s="35"/>
      <c r="B32" s="29"/>
      <c r="C32" s="154"/>
      <c r="D32" s="154"/>
      <c r="E32" s="154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154"/>
      <c r="D33" s="154"/>
      <c r="E33" s="154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154"/>
      <c r="D34" s="154"/>
      <c r="E34" s="154"/>
      <c r="F34" s="31"/>
      <c r="G34" s="31"/>
      <c r="H34" s="147"/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154"/>
      <c r="D35" s="154"/>
      <c r="E35" s="154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154"/>
      <c r="D36" s="154"/>
      <c r="E36" s="154"/>
      <c r="F36" s="31"/>
      <c r="G36" s="31"/>
      <c r="H36" s="147"/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155"/>
      <c r="D37" s="155"/>
      <c r="E37" s="155"/>
      <c r="F37" s="39"/>
      <c r="G37" s="40"/>
      <c r="H37" s="148"/>
      <c r="I37" s="149"/>
      <c r="J37" s="149"/>
      <c r="K37" s="41"/>
    </row>
    <row r="38" spans="1:11" s="33" customFormat="1" ht="11.25" customHeight="1">
      <c r="A38" s="35"/>
      <c r="B38" s="29"/>
      <c r="C38" s="154"/>
      <c r="D38" s="154"/>
      <c r="E38" s="154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155">
        <v>12.67</v>
      </c>
      <c r="D39" s="155">
        <v>12.67</v>
      </c>
      <c r="E39" s="155">
        <v>10</v>
      </c>
      <c r="F39" s="39">
        <v>78.92659826361484</v>
      </c>
      <c r="G39" s="40"/>
      <c r="H39" s="148">
        <v>1.9</v>
      </c>
      <c r="I39" s="149">
        <v>1.9</v>
      </c>
      <c r="J39" s="149">
        <v>2.2</v>
      </c>
      <c r="K39" s="41">
        <v>115.78947368421055</v>
      </c>
    </row>
    <row r="40" spans="1:11" s="33" customFormat="1" ht="11.25" customHeight="1">
      <c r="A40" s="35"/>
      <c r="B40" s="29"/>
      <c r="C40" s="154"/>
      <c r="D40" s="154"/>
      <c r="E40" s="154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154"/>
      <c r="D41" s="154"/>
      <c r="E41" s="154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154"/>
      <c r="D42" s="154"/>
      <c r="E42" s="154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154"/>
      <c r="D43" s="154"/>
      <c r="E43" s="154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154"/>
      <c r="D44" s="154"/>
      <c r="E44" s="154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154"/>
      <c r="D45" s="154"/>
      <c r="E45" s="154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154"/>
      <c r="D46" s="154"/>
      <c r="E46" s="154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154"/>
      <c r="D47" s="154"/>
      <c r="E47" s="154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154"/>
      <c r="D48" s="154"/>
      <c r="E48" s="154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154"/>
      <c r="D49" s="154"/>
      <c r="E49" s="154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155"/>
      <c r="D50" s="155"/>
      <c r="E50" s="155"/>
      <c r="F50" s="39"/>
      <c r="G50" s="40"/>
      <c r="H50" s="148"/>
      <c r="I50" s="149"/>
      <c r="J50" s="149"/>
      <c r="K50" s="41"/>
    </row>
    <row r="51" spans="1:11" s="33" customFormat="1" ht="11.25" customHeight="1">
      <c r="A51" s="35"/>
      <c r="B51" s="44"/>
      <c r="C51" s="156"/>
      <c r="D51" s="156"/>
      <c r="E51" s="156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155"/>
      <c r="D52" s="155"/>
      <c r="E52" s="155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154"/>
      <c r="D53" s="154"/>
      <c r="E53" s="154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154">
        <v>66</v>
      </c>
      <c r="D54" s="154">
        <v>66</v>
      </c>
      <c r="E54" s="154">
        <v>67</v>
      </c>
      <c r="F54" s="31"/>
      <c r="G54" s="31"/>
      <c r="H54" s="147">
        <v>23.1</v>
      </c>
      <c r="I54" s="147">
        <v>21.45</v>
      </c>
      <c r="J54" s="147">
        <v>26.8</v>
      </c>
      <c r="K54" s="32"/>
    </row>
    <row r="55" spans="1:11" s="33" customFormat="1" ht="11.25" customHeight="1">
      <c r="A55" s="35" t="s">
        <v>42</v>
      </c>
      <c r="B55" s="29"/>
      <c r="C55" s="154"/>
      <c r="D55" s="154"/>
      <c r="E55" s="154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154">
        <v>131.5</v>
      </c>
      <c r="D56" s="154">
        <v>130</v>
      </c>
      <c r="E56" s="154">
        <v>130</v>
      </c>
      <c r="F56" s="31"/>
      <c r="G56" s="31"/>
      <c r="H56" s="147">
        <v>52.6</v>
      </c>
      <c r="I56" s="147">
        <v>50.7</v>
      </c>
      <c r="J56" s="147">
        <v>48.912</v>
      </c>
      <c r="K56" s="32"/>
    </row>
    <row r="57" spans="1:11" s="33" customFormat="1" ht="11.25" customHeight="1">
      <c r="A57" s="35" t="s">
        <v>44</v>
      </c>
      <c r="B57" s="29"/>
      <c r="C57" s="154"/>
      <c r="D57" s="154"/>
      <c r="E57" s="154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154"/>
      <c r="D58" s="154"/>
      <c r="E58" s="154"/>
      <c r="F58" s="31"/>
      <c r="G58" s="31"/>
      <c r="H58" s="147"/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155">
        <v>197.5</v>
      </c>
      <c r="D59" s="155">
        <v>196</v>
      </c>
      <c r="E59" s="155">
        <v>197</v>
      </c>
      <c r="F59" s="39">
        <v>100.51020408163265</v>
      </c>
      <c r="G59" s="40"/>
      <c r="H59" s="148">
        <v>75.7</v>
      </c>
      <c r="I59" s="149">
        <v>72.15</v>
      </c>
      <c r="J59" s="149">
        <v>75.712</v>
      </c>
      <c r="K59" s="41">
        <v>104.93693693693695</v>
      </c>
    </row>
    <row r="60" spans="1:11" s="33" customFormat="1" ht="11.25" customHeight="1">
      <c r="A60" s="35"/>
      <c r="B60" s="29"/>
      <c r="C60" s="154"/>
      <c r="D60" s="154"/>
      <c r="E60" s="154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154">
        <v>1</v>
      </c>
      <c r="D61" s="154"/>
      <c r="E61" s="154"/>
      <c r="F61" s="31"/>
      <c r="G61" s="31"/>
      <c r="H61" s="147">
        <v>0.075</v>
      </c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154"/>
      <c r="D62" s="154"/>
      <c r="E62" s="154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154">
        <v>3</v>
      </c>
      <c r="D63" s="154">
        <v>3</v>
      </c>
      <c r="E63" s="154">
        <v>3</v>
      </c>
      <c r="F63" s="31"/>
      <c r="G63" s="31"/>
      <c r="H63" s="147">
        <v>0.225</v>
      </c>
      <c r="I63" s="147">
        <v>0.225</v>
      </c>
      <c r="J63" s="147">
        <v>0.225</v>
      </c>
      <c r="K63" s="32"/>
    </row>
    <row r="64" spans="1:11" s="42" customFormat="1" ht="11.25" customHeight="1">
      <c r="A64" s="36" t="s">
        <v>50</v>
      </c>
      <c r="B64" s="37"/>
      <c r="C64" s="155">
        <v>4</v>
      </c>
      <c r="D64" s="155">
        <v>3</v>
      </c>
      <c r="E64" s="155">
        <v>3</v>
      </c>
      <c r="F64" s="39">
        <v>100</v>
      </c>
      <c r="G64" s="40"/>
      <c r="H64" s="148">
        <v>0.3</v>
      </c>
      <c r="I64" s="149">
        <v>0.225</v>
      </c>
      <c r="J64" s="149">
        <v>0.225</v>
      </c>
      <c r="K64" s="41">
        <v>100</v>
      </c>
    </row>
    <row r="65" spans="1:11" s="33" customFormat="1" ht="11.25" customHeight="1">
      <c r="A65" s="35"/>
      <c r="B65" s="29"/>
      <c r="C65" s="154"/>
      <c r="D65" s="154"/>
      <c r="E65" s="154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155"/>
      <c r="D66" s="155"/>
      <c r="E66" s="155"/>
      <c r="F66" s="39"/>
      <c r="G66" s="40"/>
      <c r="H66" s="148"/>
      <c r="I66" s="149"/>
      <c r="J66" s="149"/>
      <c r="K66" s="41"/>
    </row>
    <row r="67" spans="1:11" s="33" customFormat="1" ht="11.25" customHeight="1">
      <c r="A67" s="35"/>
      <c r="B67" s="29"/>
      <c r="C67" s="154"/>
      <c r="D67" s="154"/>
      <c r="E67" s="154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154"/>
      <c r="D68" s="154"/>
      <c r="E68" s="154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154"/>
      <c r="D69" s="154"/>
      <c r="E69" s="154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155"/>
      <c r="D70" s="155"/>
      <c r="E70" s="155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154"/>
      <c r="D71" s="154"/>
      <c r="E71" s="154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154"/>
      <c r="D72" s="154"/>
      <c r="E72" s="154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154"/>
      <c r="D73" s="154"/>
      <c r="E73" s="154"/>
      <c r="F73" s="31"/>
      <c r="G73" s="31"/>
      <c r="H73" s="147"/>
      <c r="I73" s="147"/>
      <c r="J73" s="147"/>
      <c r="K73" s="32"/>
    </row>
    <row r="74" spans="1:11" s="33" customFormat="1" ht="11.25" customHeight="1">
      <c r="A74" s="35" t="s">
        <v>57</v>
      </c>
      <c r="B74" s="29"/>
      <c r="C74" s="154"/>
      <c r="D74" s="154"/>
      <c r="E74" s="154"/>
      <c r="F74" s="31"/>
      <c r="G74" s="31"/>
      <c r="H74" s="147"/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154"/>
      <c r="D75" s="154"/>
      <c r="E75" s="154">
        <v>2</v>
      </c>
      <c r="F75" s="31"/>
      <c r="G75" s="31"/>
      <c r="H75" s="147"/>
      <c r="I75" s="147"/>
      <c r="J75" s="147">
        <v>0.025</v>
      </c>
      <c r="K75" s="32"/>
    </row>
    <row r="76" spans="1:11" s="33" customFormat="1" ht="11.25" customHeight="1">
      <c r="A76" s="35" t="s">
        <v>59</v>
      </c>
      <c r="B76" s="29"/>
      <c r="C76" s="154"/>
      <c r="D76" s="154"/>
      <c r="E76" s="154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154">
        <v>1.07</v>
      </c>
      <c r="D77" s="154">
        <v>1</v>
      </c>
      <c r="E77" s="154">
        <v>2</v>
      </c>
      <c r="F77" s="31"/>
      <c r="G77" s="31"/>
      <c r="H77" s="147">
        <v>0.171</v>
      </c>
      <c r="I77" s="147">
        <v>0.171</v>
      </c>
      <c r="J77" s="147">
        <v>0.267</v>
      </c>
      <c r="K77" s="32"/>
    </row>
    <row r="78" spans="1:11" s="33" customFormat="1" ht="11.25" customHeight="1">
      <c r="A78" s="35" t="s">
        <v>61</v>
      </c>
      <c r="B78" s="29"/>
      <c r="C78" s="154"/>
      <c r="D78" s="154"/>
      <c r="E78" s="154"/>
      <c r="F78" s="31"/>
      <c r="G78" s="31"/>
      <c r="H78" s="147"/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154"/>
      <c r="D79" s="154"/>
      <c r="E79" s="154"/>
      <c r="F79" s="31"/>
      <c r="G79" s="31"/>
      <c r="H79" s="147"/>
      <c r="I79" s="147"/>
      <c r="J79" s="147"/>
      <c r="K79" s="32"/>
    </row>
    <row r="80" spans="1:11" s="42" customFormat="1" ht="11.25" customHeight="1">
      <c r="A80" s="43" t="s">
        <v>63</v>
      </c>
      <c r="B80" s="37"/>
      <c r="C80" s="155">
        <v>1.07</v>
      </c>
      <c r="D80" s="155">
        <v>1</v>
      </c>
      <c r="E80" s="155">
        <v>4</v>
      </c>
      <c r="F80" s="39">
        <v>400</v>
      </c>
      <c r="G80" s="40"/>
      <c r="H80" s="148">
        <v>0.171</v>
      </c>
      <c r="I80" s="149">
        <v>0.171</v>
      </c>
      <c r="J80" s="149">
        <v>0.29200000000000004</v>
      </c>
      <c r="K80" s="41">
        <v>170.76023391812865</v>
      </c>
    </row>
    <row r="81" spans="1:11" s="33" customFormat="1" ht="11.25" customHeight="1">
      <c r="A81" s="35"/>
      <c r="B81" s="29"/>
      <c r="C81" s="154"/>
      <c r="D81" s="154"/>
      <c r="E81" s="154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154"/>
      <c r="D82" s="154"/>
      <c r="E82" s="154"/>
      <c r="F82" s="31"/>
      <c r="G82" s="31"/>
      <c r="H82" s="147"/>
      <c r="I82" s="147">
        <v>0.0002</v>
      </c>
      <c r="J82" s="147"/>
      <c r="K82" s="32"/>
    </row>
    <row r="83" spans="1:11" s="33" customFormat="1" ht="11.25" customHeight="1">
      <c r="A83" s="35" t="s">
        <v>65</v>
      </c>
      <c r="B83" s="29"/>
      <c r="C83" s="154">
        <v>0.8</v>
      </c>
      <c r="D83" s="154"/>
      <c r="E83" s="154"/>
      <c r="F83" s="31"/>
      <c r="G83" s="31"/>
      <c r="H83" s="147">
        <v>0.056</v>
      </c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155">
        <v>0.8</v>
      </c>
      <c r="D84" s="155"/>
      <c r="E84" s="155"/>
      <c r="F84" s="39"/>
      <c r="G84" s="40"/>
      <c r="H84" s="148">
        <v>0.056</v>
      </c>
      <c r="I84" s="149">
        <v>0.0002</v>
      </c>
      <c r="J84" s="149"/>
      <c r="K84" s="41"/>
    </row>
    <row r="85" spans="1:11" s="33" customFormat="1" ht="11.25" customHeight="1" thickBot="1">
      <c r="A85" s="35"/>
      <c r="B85" s="29"/>
      <c r="C85" s="154"/>
      <c r="D85" s="154"/>
      <c r="E85" s="154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157"/>
      <c r="D86" s="157"/>
      <c r="E86" s="157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158">
        <v>455.65</v>
      </c>
      <c r="D87" s="158">
        <v>431.66999999999996</v>
      </c>
      <c r="E87" s="158">
        <v>435</v>
      </c>
      <c r="F87" s="54">
        <f>IF(D87&gt;0,100*E87/D87,0)</f>
        <v>100.7714226144972</v>
      </c>
      <c r="G87" s="40"/>
      <c r="H87" s="152">
        <v>149.80000000000004</v>
      </c>
      <c r="I87" s="153">
        <v>145.9912</v>
      </c>
      <c r="J87" s="153">
        <v>150.437</v>
      </c>
      <c r="K87" s="54">
        <f>IF(I87&gt;0,100*J87/I87,0)</f>
        <v>103.04525204258888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3" useFirstPageNumber="1" horizontalDpi="600" verticalDpi="600" orientation="portrait" paperSize="9" scale="72" r:id="rId1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6"/>
  <dimension ref="A1:K625"/>
  <sheetViews>
    <sheetView view="pageBreakPreview" zoomScale="98" zoomScaleSheetLayoutView="98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114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307</v>
      </c>
      <c r="D7" s="21" t="s">
        <v>6</v>
      </c>
      <c r="E7" s="21">
        <v>5</v>
      </c>
      <c r="F7" s="22" t="str">
        <f>CONCATENATE(D6,"=100")</f>
        <v>2019=100</v>
      </c>
      <c r="G7" s="23"/>
      <c r="H7" s="20" t="s">
        <v>307</v>
      </c>
      <c r="I7" s="21" t="s">
        <v>6</v>
      </c>
      <c r="J7" s="21">
        <v>4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154"/>
      <c r="D9" s="154"/>
      <c r="E9" s="154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154"/>
      <c r="D10" s="154"/>
      <c r="E10" s="154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154"/>
      <c r="D11" s="154"/>
      <c r="E11" s="154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154"/>
      <c r="D12" s="154"/>
      <c r="E12" s="154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155"/>
      <c r="D13" s="155"/>
      <c r="E13" s="155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154"/>
      <c r="D14" s="154"/>
      <c r="E14" s="154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155"/>
      <c r="D15" s="155"/>
      <c r="E15" s="155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154"/>
      <c r="D16" s="154"/>
      <c r="E16" s="154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155"/>
      <c r="D17" s="155"/>
      <c r="E17" s="155"/>
      <c r="F17" s="39"/>
      <c r="G17" s="40"/>
      <c r="H17" s="148"/>
      <c r="I17" s="149"/>
      <c r="J17" s="149">
        <v>0.001</v>
      </c>
      <c r="K17" s="41"/>
    </row>
    <row r="18" spans="1:11" s="33" customFormat="1" ht="11.25" customHeight="1">
      <c r="A18" s="35"/>
      <c r="B18" s="29"/>
      <c r="C18" s="154"/>
      <c r="D18" s="154"/>
      <c r="E18" s="154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154"/>
      <c r="D19" s="154"/>
      <c r="E19" s="154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154"/>
      <c r="D20" s="154"/>
      <c r="E20" s="154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154"/>
      <c r="D21" s="154"/>
      <c r="E21" s="154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155"/>
      <c r="D22" s="155"/>
      <c r="E22" s="155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154"/>
      <c r="D23" s="154"/>
      <c r="E23" s="154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155">
        <v>0.76</v>
      </c>
      <c r="D24" s="155">
        <v>1</v>
      </c>
      <c r="E24" s="155">
        <v>1</v>
      </c>
      <c r="F24" s="39">
        <v>100</v>
      </c>
      <c r="G24" s="40"/>
      <c r="H24" s="148">
        <v>0.066</v>
      </c>
      <c r="I24" s="149">
        <v>0.066</v>
      </c>
      <c r="J24" s="149">
        <v>0.066</v>
      </c>
      <c r="K24" s="41">
        <v>100</v>
      </c>
    </row>
    <row r="25" spans="1:11" s="33" customFormat="1" ht="11.25" customHeight="1">
      <c r="A25" s="35"/>
      <c r="B25" s="29"/>
      <c r="C25" s="154"/>
      <c r="D25" s="154"/>
      <c r="E25" s="154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155">
        <v>47</v>
      </c>
      <c r="D26" s="155">
        <v>47</v>
      </c>
      <c r="E26" s="155">
        <v>47</v>
      </c>
      <c r="F26" s="39">
        <v>100</v>
      </c>
      <c r="G26" s="40"/>
      <c r="H26" s="148">
        <v>6.815</v>
      </c>
      <c r="I26" s="149">
        <v>6.9</v>
      </c>
      <c r="J26" s="149">
        <v>6.8</v>
      </c>
      <c r="K26" s="41">
        <v>98.55072463768116</v>
      </c>
    </row>
    <row r="27" spans="1:11" s="33" customFormat="1" ht="11.25" customHeight="1">
      <c r="A27" s="35"/>
      <c r="B27" s="29"/>
      <c r="C27" s="154"/>
      <c r="D27" s="154"/>
      <c r="E27" s="154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154"/>
      <c r="D28" s="154"/>
      <c r="E28" s="154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154"/>
      <c r="D29" s="154"/>
      <c r="E29" s="154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154"/>
      <c r="D30" s="154"/>
      <c r="E30" s="154"/>
      <c r="F30" s="31"/>
      <c r="G30" s="31"/>
      <c r="H30" s="147"/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155"/>
      <c r="D31" s="155"/>
      <c r="E31" s="155"/>
      <c r="F31" s="39"/>
      <c r="G31" s="40"/>
      <c r="H31" s="148"/>
      <c r="I31" s="149"/>
      <c r="J31" s="149"/>
      <c r="K31" s="41"/>
    </row>
    <row r="32" spans="1:11" s="33" customFormat="1" ht="11.25" customHeight="1">
      <c r="A32" s="35"/>
      <c r="B32" s="29"/>
      <c r="C32" s="154"/>
      <c r="D32" s="154"/>
      <c r="E32" s="154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154"/>
      <c r="D33" s="154"/>
      <c r="E33" s="154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154"/>
      <c r="D34" s="154"/>
      <c r="E34" s="154"/>
      <c r="F34" s="31"/>
      <c r="G34" s="31"/>
      <c r="H34" s="147"/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154"/>
      <c r="D35" s="154"/>
      <c r="E35" s="154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154"/>
      <c r="D36" s="154"/>
      <c r="E36" s="154"/>
      <c r="F36" s="31"/>
      <c r="G36" s="31"/>
      <c r="H36" s="147"/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155"/>
      <c r="D37" s="155"/>
      <c r="E37" s="155"/>
      <c r="F37" s="39"/>
      <c r="G37" s="40"/>
      <c r="H37" s="148"/>
      <c r="I37" s="149"/>
      <c r="J37" s="149"/>
      <c r="K37" s="41"/>
    </row>
    <row r="38" spans="1:11" s="33" customFormat="1" ht="11.25" customHeight="1">
      <c r="A38" s="35"/>
      <c r="B38" s="29"/>
      <c r="C38" s="154"/>
      <c r="D38" s="154"/>
      <c r="E38" s="154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155">
        <v>0.52</v>
      </c>
      <c r="D39" s="155">
        <v>0.52</v>
      </c>
      <c r="E39" s="155">
        <v>1</v>
      </c>
      <c r="F39" s="39">
        <v>192.3076923076923</v>
      </c>
      <c r="G39" s="40"/>
      <c r="H39" s="148">
        <v>0.069</v>
      </c>
      <c r="I39" s="149">
        <v>0.069</v>
      </c>
      <c r="J39" s="149">
        <v>0.066</v>
      </c>
      <c r="K39" s="41">
        <v>95.65217391304348</v>
      </c>
    </row>
    <row r="40" spans="1:11" s="33" customFormat="1" ht="11.25" customHeight="1">
      <c r="A40" s="35"/>
      <c r="B40" s="29"/>
      <c r="C40" s="154"/>
      <c r="D40" s="154"/>
      <c r="E40" s="154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154"/>
      <c r="D41" s="154"/>
      <c r="E41" s="154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154"/>
      <c r="D42" s="154"/>
      <c r="E42" s="154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154"/>
      <c r="D43" s="154"/>
      <c r="E43" s="154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154">
        <v>3.06</v>
      </c>
      <c r="D44" s="154"/>
      <c r="E44" s="154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154"/>
      <c r="D45" s="154"/>
      <c r="E45" s="154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154"/>
      <c r="D46" s="154"/>
      <c r="E46" s="154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154">
        <v>0.72</v>
      </c>
      <c r="D47" s="154"/>
      <c r="E47" s="154"/>
      <c r="F47" s="31"/>
      <c r="G47" s="31"/>
      <c r="H47" s="147">
        <v>0.17</v>
      </c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154"/>
      <c r="D48" s="154"/>
      <c r="E48" s="154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154"/>
      <c r="D49" s="154"/>
      <c r="E49" s="154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155">
        <v>3.7800000000000002</v>
      </c>
      <c r="D50" s="155"/>
      <c r="E50" s="155"/>
      <c r="F50" s="39"/>
      <c r="G50" s="40"/>
      <c r="H50" s="148">
        <v>0.17</v>
      </c>
      <c r="I50" s="149"/>
      <c r="J50" s="149"/>
      <c r="K50" s="41"/>
    </row>
    <row r="51" spans="1:11" s="33" customFormat="1" ht="11.25" customHeight="1">
      <c r="A51" s="35"/>
      <c r="B51" s="44"/>
      <c r="C51" s="156"/>
      <c r="D51" s="156"/>
      <c r="E51" s="156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155"/>
      <c r="D52" s="155"/>
      <c r="E52" s="155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154"/>
      <c r="D53" s="154"/>
      <c r="E53" s="154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154">
        <v>12</v>
      </c>
      <c r="D54" s="154">
        <v>12</v>
      </c>
      <c r="E54" s="154">
        <v>12</v>
      </c>
      <c r="F54" s="31"/>
      <c r="G54" s="31"/>
      <c r="H54" s="147">
        <v>3.48</v>
      </c>
      <c r="I54" s="147">
        <v>3.12</v>
      </c>
      <c r="J54" s="147">
        <v>3.6</v>
      </c>
      <c r="K54" s="32"/>
    </row>
    <row r="55" spans="1:11" s="33" customFormat="1" ht="11.25" customHeight="1">
      <c r="A55" s="35" t="s">
        <v>42</v>
      </c>
      <c r="B55" s="29"/>
      <c r="C55" s="154"/>
      <c r="D55" s="154"/>
      <c r="E55" s="154">
        <v>1</v>
      </c>
      <c r="F55" s="31"/>
      <c r="G55" s="31"/>
      <c r="H55" s="147"/>
      <c r="I55" s="147"/>
      <c r="J55" s="147">
        <v>0.26</v>
      </c>
      <c r="K55" s="32"/>
    </row>
    <row r="56" spans="1:11" s="33" customFormat="1" ht="11.25" customHeight="1">
      <c r="A56" s="35" t="s">
        <v>43</v>
      </c>
      <c r="B56" s="29"/>
      <c r="C56" s="154">
        <v>22</v>
      </c>
      <c r="D56" s="154">
        <v>26</v>
      </c>
      <c r="E56" s="154">
        <v>26</v>
      </c>
      <c r="F56" s="31"/>
      <c r="G56" s="31"/>
      <c r="H56" s="147">
        <v>5.5</v>
      </c>
      <c r="I56" s="147">
        <v>5.5</v>
      </c>
      <c r="J56" s="147">
        <v>5.83</v>
      </c>
      <c r="K56" s="32"/>
    </row>
    <row r="57" spans="1:11" s="33" customFormat="1" ht="11.25" customHeight="1">
      <c r="A57" s="35" t="s">
        <v>44</v>
      </c>
      <c r="B57" s="29"/>
      <c r="C57" s="154"/>
      <c r="D57" s="154"/>
      <c r="E57" s="154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154"/>
      <c r="D58" s="154"/>
      <c r="E58" s="154"/>
      <c r="F58" s="31"/>
      <c r="G58" s="31"/>
      <c r="H58" s="147"/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155">
        <v>34</v>
      </c>
      <c r="D59" s="155">
        <v>38</v>
      </c>
      <c r="E59" s="155">
        <v>39</v>
      </c>
      <c r="F59" s="39">
        <v>102.63157894736842</v>
      </c>
      <c r="G59" s="40"/>
      <c r="H59" s="148">
        <v>8.98</v>
      </c>
      <c r="I59" s="149">
        <v>8.620000000000001</v>
      </c>
      <c r="J59" s="149">
        <v>9.690000000000001</v>
      </c>
      <c r="K59" s="41">
        <v>112.41299303944315</v>
      </c>
    </row>
    <row r="60" spans="1:11" s="33" customFormat="1" ht="11.25" customHeight="1">
      <c r="A60" s="35"/>
      <c r="B60" s="29"/>
      <c r="C60" s="154"/>
      <c r="D60" s="154"/>
      <c r="E60" s="154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154"/>
      <c r="D61" s="154"/>
      <c r="E61" s="154"/>
      <c r="F61" s="31"/>
      <c r="G61" s="31"/>
      <c r="H61" s="147"/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154"/>
      <c r="D62" s="154"/>
      <c r="E62" s="154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154"/>
      <c r="D63" s="154"/>
      <c r="E63" s="154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155"/>
      <c r="D64" s="155"/>
      <c r="E64" s="155"/>
      <c r="F64" s="39"/>
      <c r="G64" s="40"/>
      <c r="H64" s="148"/>
      <c r="I64" s="149"/>
      <c r="J64" s="149"/>
      <c r="K64" s="41"/>
    </row>
    <row r="65" spans="1:11" s="33" customFormat="1" ht="11.25" customHeight="1">
      <c r="A65" s="35"/>
      <c r="B65" s="29"/>
      <c r="C65" s="154"/>
      <c r="D65" s="154"/>
      <c r="E65" s="154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155"/>
      <c r="D66" s="155">
        <v>1</v>
      </c>
      <c r="E66" s="155">
        <v>1</v>
      </c>
      <c r="F66" s="39">
        <v>100</v>
      </c>
      <c r="G66" s="40"/>
      <c r="H66" s="148"/>
      <c r="I66" s="149">
        <v>0.001</v>
      </c>
      <c r="J66" s="149">
        <v>0.001</v>
      </c>
      <c r="K66" s="41">
        <v>100</v>
      </c>
    </row>
    <row r="67" spans="1:11" s="33" customFormat="1" ht="11.25" customHeight="1">
      <c r="A67" s="35"/>
      <c r="B67" s="29"/>
      <c r="C67" s="154"/>
      <c r="D67" s="154"/>
      <c r="E67" s="154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154"/>
      <c r="D68" s="154"/>
      <c r="E68" s="154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154"/>
      <c r="D69" s="154"/>
      <c r="E69" s="154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155"/>
      <c r="D70" s="155"/>
      <c r="E70" s="155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154"/>
      <c r="D71" s="154"/>
      <c r="E71" s="154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154">
        <v>2</v>
      </c>
      <c r="D72" s="154">
        <v>2</v>
      </c>
      <c r="E72" s="154">
        <v>2</v>
      </c>
      <c r="F72" s="31"/>
      <c r="G72" s="31"/>
      <c r="H72" s="147">
        <v>0.16</v>
      </c>
      <c r="I72" s="147">
        <v>0.16</v>
      </c>
      <c r="J72" s="147"/>
      <c r="K72" s="32"/>
    </row>
    <row r="73" spans="1:11" s="33" customFormat="1" ht="11.25" customHeight="1">
      <c r="A73" s="35" t="s">
        <v>56</v>
      </c>
      <c r="B73" s="29"/>
      <c r="C73" s="154"/>
      <c r="D73" s="154"/>
      <c r="E73" s="154"/>
      <c r="F73" s="31"/>
      <c r="G73" s="31"/>
      <c r="H73" s="147"/>
      <c r="I73" s="147"/>
      <c r="J73" s="147"/>
      <c r="K73" s="32"/>
    </row>
    <row r="74" spans="1:11" s="33" customFormat="1" ht="11.25" customHeight="1">
      <c r="A74" s="35" t="s">
        <v>57</v>
      </c>
      <c r="B74" s="29"/>
      <c r="C74" s="154"/>
      <c r="D74" s="154"/>
      <c r="E74" s="154"/>
      <c r="F74" s="31"/>
      <c r="G74" s="31"/>
      <c r="H74" s="147"/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154">
        <v>5.2</v>
      </c>
      <c r="D75" s="154">
        <v>1</v>
      </c>
      <c r="E75" s="154">
        <v>10</v>
      </c>
      <c r="F75" s="31"/>
      <c r="G75" s="31"/>
      <c r="H75" s="147">
        <v>0.03</v>
      </c>
      <c r="I75" s="147">
        <v>0.03</v>
      </c>
      <c r="J75" s="147">
        <v>0.16</v>
      </c>
      <c r="K75" s="32"/>
    </row>
    <row r="76" spans="1:11" s="33" customFormat="1" ht="11.25" customHeight="1">
      <c r="A76" s="35" t="s">
        <v>59</v>
      </c>
      <c r="B76" s="29"/>
      <c r="C76" s="154"/>
      <c r="D76" s="154"/>
      <c r="E76" s="154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154">
        <v>1</v>
      </c>
      <c r="D77" s="154">
        <v>1</v>
      </c>
      <c r="E77" s="154">
        <v>1</v>
      </c>
      <c r="F77" s="31"/>
      <c r="G77" s="31"/>
      <c r="H77" s="147">
        <v>0.16</v>
      </c>
      <c r="I77" s="147">
        <v>0.16</v>
      </c>
      <c r="J77" s="147">
        <v>0.16</v>
      </c>
      <c r="K77" s="32"/>
    </row>
    <row r="78" spans="1:11" s="33" customFormat="1" ht="11.25" customHeight="1">
      <c r="A78" s="35" t="s">
        <v>61</v>
      </c>
      <c r="B78" s="29"/>
      <c r="C78" s="154"/>
      <c r="D78" s="154"/>
      <c r="E78" s="154"/>
      <c r="F78" s="31"/>
      <c r="G78" s="31"/>
      <c r="H78" s="147"/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154"/>
      <c r="D79" s="154"/>
      <c r="E79" s="154"/>
      <c r="F79" s="31"/>
      <c r="G79" s="31"/>
      <c r="H79" s="147"/>
      <c r="I79" s="147"/>
      <c r="J79" s="147"/>
      <c r="K79" s="32"/>
    </row>
    <row r="80" spans="1:11" s="42" customFormat="1" ht="11.25" customHeight="1">
      <c r="A80" s="43" t="s">
        <v>63</v>
      </c>
      <c r="B80" s="37"/>
      <c r="C80" s="155">
        <v>8.2</v>
      </c>
      <c r="D80" s="155">
        <v>4</v>
      </c>
      <c r="E80" s="155">
        <v>13</v>
      </c>
      <c r="F80" s="39">
        <v>325</v>
      </c>
      <c r="G80" s="40"/>
      <c r="H80" s="148">
        <v>0.35</v>
      </c>
      <c r="I80" s="149">
        <v>0.35</v>
      </c>
      <c r="J80" s="149">
        <v>0.32</v>
      </c>
      <c r="K80" s="41">
        <v>91.42857142857143</v>
      </c>
    </row>
    <row r="81" spans="1:11" s="33" customFormat="1" ht="11.25" customHeight="1">
      <c r="A81" s="35"/>
      <c r="B81" s="29"/>
      <c r="C81" s="154"/>
      <c r="D81" s="154"/>
      <c r="E81" s="154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154"/>
      <c r="D82" s="154"/>
      <c r="E82" s="154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154"/>
      <c r="D83" s="154"/>
      <c r="E83" s="154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155"/>
      <c r="D84" s="155"/>
      <c r="E84" s="155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154"/>
      <c r="D85" s="154"/>
      <c r="E85" s="154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157"/>
      <c r="D86" s="157"/>
      <c r="E86" s="157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158">
        <v>94.26</v>
      </c>
      <c r="D87" s="158">
        <v>91.52000000000001</v>
      </c>
      <c r="E87" s="158">
        <v>102</v>
      </c>
      <c r="F87" s="54">
        <f>IF(D87&gt;0,100*E87/D87,0)</f>
        <v>111.45104895104893</v>
      </c>
      <c r="G87" s="40"/>
      <c r="H87" s="152">
        <v>16.450000000000003</v>
      </c>
      <c r="I87" s="153">
        <v>16.006</v>
      </c>
      <c r="J87" s="153">
        <v>16.944000000000003</v>
      </c>
      <c r="K87" s="54">
        <f>IF(I87&gt;0,100*J87/I87,0)</f>
        <v>105.86030238660504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4" useFirstPageNumber="1" horizontalDpi="600" verticalDpi="600" orientation="portrait" paperSize="9" scale="72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="93" zoomScaleSheetLayoutView="93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70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307</v>
      </c>
      <c r="D7" s="21" t="s">
        <v>6</v>
      </c>
      <c r="E7" s="21">
        <v>3</v>
      </c>
      <c r="F7" s="22" t="str">
        <f>CONCATENATE(D6,"=100")</f>
        <v>2019=100</v>
      </c>
      <c r="G7" s="23"/>
      <c r="H7" s="20" t="s">
        <v>307</v>
      </c>
      <c r="I7" s="21" t="s">
        <v>6</v>
      </c>
      <c r="J7" s="21">
        <v>5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4</v>
      </c>
      <c r="E9" s="30">
        <v>4</v>
      </c>
      <c r="F9" s="31"/>
      <c r="G9" s="31"/>
      <c r="H9" s="147"/>
      <c r="I9" s="147">
        <v>0.025</v>
      </c>
      <c r="J9" s="147">
        <v>0.005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>
        <v>4</v>
      </c>
      <c r="E13" s="38">
        <v>4</v>
      </c>
      <c r="F13" s="39">
        <v>100</v>
      </c>
      <c r="G13" s="40"/>
      <c r="H13" s="148"/>
      <c r="I13" s="149">
        <v>0.025</v>
      </c>
      <c r="J13" s="149">
        <v>0.005</v>
      </c>
      <c r="K13" s="41">
        <v>20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842</v>
      </c>
      <c r="D24" s="38">
        <v>382</v>
      </c>
      <c r="E24" s="38">
        <v>269</v>
      </c>
      <c r="F24" s="39">
        <v>70.41884816753927</v>
      </c>
      <c r="G24" s="40"/>
      <c r="H24" s="148">
        <v>3.057</v>
      </c>
      <c r="I24" s="149">
        <v>1.164</v>
      </c>
      <c r="J24" s="149">
        <v>0.844</v>
      </c>
      <c r="K24" s="41">
        <v>72.5085910652921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48</v>
      </c>
      <c r="D26" s="38">
        <v>50</v>
      </c>
      <c r="E26" s="38">
        <v>100</v>
      </c>
      <c r="F26" s="39">
        <v>200</v>
      </c>
      <c r="G26" s="40"/>
      <c r="H26" s="148">
        <v>0.253</v>
      </c>
      <c r="I26" s="149">
        <v>0.2</v>
      </c>
      <c r="J26" s="149">
        <v>0.45</v>
      </c>
      <c r="K26" s="41">
        <v>225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5823</v>
      </c>
      <c r="D28" s="30">
        <v>2778</v>
      </c>
      <c r="E28" s="30">
        <v>1500</v>
      </c>
      <c r="F28" s="31"/>
      <c r="G28" s="31"/>
      <c r="H28" s="147">
        <v>21.459</v>
      </c>
      <c r="I28" s="147">
        <v>7.64</v>
      </c>
      <c r="J28" s="147">
        <v>5.95</v>
      </c>
      <c r="K28" s="32"/>
    </row>
    <row r="29" spans="1:11" s="33" customFormat="1" ht="11.25" customHeight="1">
      <c r="A29" s="35" t="s">
        <v>21</v>
      </c>
      <c r="B29" s="29"/>
      <c r="C29" s="30">
        <v>1853</v>
      </c>
      <c r="D29" s="30">
        <v>1493</v>
      </c>
      <c r="E29" s="30">
        <v>1493</v>
      </c>
      <c r="F29" s="31"/>
      <c r="G29" s="31"/>
      <c r="H29" s="147">
        <v>2.529</v>
      </c>
      <c r="I29" s="147">
        <v>1.868</v>
      </c>
      <c r="J29" s="147">
        <v>3.235</v>
      </c>
      <c r="K29" s="32"/>
    </row>
    <row r="30" spans="1:11" s="33" customFormat="1" ht="11.25" customHeight="1">
      <c r="A30" s="35" t="s">
        <v>22</v>
      </c>
      <c r="B30" s="29"/>
      <c r="C30" s="30">
        <v>102465</v>
      </c>
      <c r="D30" s="30">
        <v>73542</v>
      </c>
      <c r="E30" s="30">
        <v>73500</v>
      </c>
      <c r="F30" s="31"/>
      <c r="G30" s="31"/>
      <c r="H30" s="147">
        <v>207.966</v>
      </c>
      <c r="I30" s="147">
        <v>155.086</v>
      </c>
      <c r="J30" s="147">
        <v>205.732</v>
      </c>
      <c r="K30" s="32"/>
    </row>
    <row r="31" spans="1:11" s="42" customFormat="1" ht="11.25" customHeight="1">
      <c r="A31" s="43" t="s">
        <v>23</v>
      </c>
      <c r="B31" s="37"/>
      <c r="C31" s="38">
        <v>110141</v>
      </c>
      <c r="D31" s="38">
        <v>77813</v>
      </c>
      <c r="E31" s="38">
        <v>76493</v>
      </c>
      <c r="F31" s="39">
        <v>98.30362535823063</v>
      </c>
      <c r="G31" s="40"/>
      <c r="H31" s="148">
        <v>231.954</v>
      </c>
      <c r="I31" s="149">
        <v>164.59400000000002</v>
      </c>
      <c r="J31" s="149">
        <v>214.917</v>
      </c>
      <c r="K31" s="41">
        <v>130.57401849399128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80</v>
      </c>
      <c r="D33" s="30">
        <v>56</v>
      </c>
      <c r="E33" s="30">
        <v>100</v>
      </c>
      <c r="F33" s="31"/>
      <c r="G33" s="31"/>
      <c r="H33" s="147">
        <v>0.445</v>
      </c>
      <c r="I33" s="147">
        <v>0.264</v>
      </c>
      <c r="J33" s="147">
        <v>0.55</v>
      </c>
      <c r="K33" s="32"/>
    </row>
    <row r="34" spans="1:11" s="33" customFormat="1" ht="11.25" customHeight="1">
      <c r="A34" s="35" t="s">
        <v>25</v>
      </c>
      <c r="B34" s="29"/>
      <c r="C34" s="30">
        <v>26</v>
      </c>
      <c r="D34" s="30"/>
      <c r="E34" s="30"/>
      <c r="F34" s="31"/>
      <c r="G34" s="31"/>
      <c r="H34" s="147">
        <v>0.106</v>
      </c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30">
        <v>103</v>
      </c>
      <c r="D35" s="30">
        <v>100</v>
      </c>
      <c r="E35" s="30">
        <v>100</v>
      </c>
      <c r="F35" s="31"/>
      <c r="G35" s="31"/>
      <c r="H35" s="147">
        <v>0.44</v>
      </c>
      <c r="I35" s="147">
        <v>0.3</v>
      </c>
      <c r="J35" s="147">
        <v>0.34</v>
      </c>
      <c r="K35" s="32"/>
    </row>
    <row r="36" spans="1:11" s="33" customFormat="1" ht="11.25" customHeight="1">
      <c r="A36" s="35" t="s">
        <v>27</v>
      </c>
      <c r="B36" s="29"/>
      <c r="C36" s="30">
        <v>22</v>
      </c>
      <c r="D36" s="30">
        <v>22</v>
      </c>
      <c r="E36" s="30">
        <v>42</v>
      </c>
      <c r="F36" s="31"/>
      <c r="G36" s="31"/>
      <c r="H36" s="147">
        <v>0.04</v>
      </c>
      <c r="I36" s="147">
        <v>0.017</v>
      </c>
      <c r="J36" s="147">
        <v>0.05</v>
      </c>
      <c r="K36" s="32"/>
    </row>
    <row r="37" spans="1:11" s="42" customFormat="1" ht="11.25" customHeight="1">
      <c r="A37" s="36" t="s">
        <v>28</v>
      </c>
      <c r="B37" s="37"/>
      <c r="C37" s="38">
        <v>231</v>
      </c>
      <c r="D37" s="38">
        <v>178</v>
      </c>
      <c r="E37" s="38">
        <v>242</v>
      </c>
      <c r="F37" s="39">
        <v>135.95505617977528</v>
      </c>
      <c r="G37" s="40"/>
      <c r="H37" s="148">
        <v>1.0310000000000001</v>
      </c>
      <c r="I37" s="149">
        <v>0.5810000000000001</v>
      </c>
      <c r="J37" s="149">
        <v>0.9400000000000002</v>
      </c>
      <c r="K37" s="41">
        <v>161.79001721170397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66</v>
      </c>
      <c r="D41" s="30"/>
      <c r="E41" s="30">
        <v>20</v>
      </c>
      <c r="F41" s="31"/>
      <c r="G41" s="31"/>
      <c r="H41" s="147">
        <v>0.3</v>
      </c>
      <c r="I41" s="147"/>
      <c r="J41" s="147">
        <v>0.096</v>
      </c>
      <c r="K41" s="32"/>
    </row>
    <row r="42" spans="1:11" s="33" customFormat="1" ht="11.25" customHeight="1">
      <c r="A42" s="35" t="s">
        <v>31</v>
      </c>
      <c r="B42" s="29"/>
      <c r="C42" s="30">
        <v>623</v>
      </c>
      <c r="D42" s="30">
        <v>649</v>
      </c>
      <c r="E42" s="30">
        <v>649</v>
      </c>
      <c r="F42" s="31"/>
      <c r="G42" s="31"/>
      <c r="H42" s="147">
        <v>2.163</v>
      </c>
      <c r="I42" s="147">
        <v>2.192</v>
      </c>
      <c r="J42" s="147">
        <v>2.474</v>
      </c>
      <c r="K42" s="32"/>
    </row>
    <row r="43" spans="1:11" s="33" customFormat="1" ht="11.25" customHeight="1">
      <c r="A43" s="35" t="s">
        <v>32</v>
      </c>
      <c r="B43" s="29"/>
      <c r="C43" s="30">
        <v>1040</v>
      </c>
      <c r="D43" s="30">
        <v>260</v>
      </c>
      <c r="E43" s="30">
        <v>233</v>
      </c>
      <c r="F43" s="31"/>
      <c r="G43" s="31"/>
      <c r="H43" s="147">
        <v>6.227</v>
      </c>
      <c r="I43" s="147">
        <v>1.278</v>
      </c>
      <c r="J43" s="147">
        <v>1.302</v>
      </c>
      <c r="K43" s="32"/>
    </row>
    <row r="44" spans="1:11" s="33" customFormat="1" ht="11.25" customHeight="1">
      <c r="A44" s="35" t="s">
        <v>33</v>
      </c>
      <c r="B44" s="29"/>
      <c r="C44" s="30">
        <v>417</v>
      </c>
      <c r="D44" s="30">
        <v>329</v>
      </c>
      <c r="E44" s="30">
        <v>339</v>
      </c>
      <c r="F44" s="31"/>
      <c r="G44" s="31"/>
      <c r="H44" s="147">
        <v>2.17</v>
      </c>
      <c r="I44" s="147">
        <v>1.224</v>
      </c>
      <c r="J44" s="147">
        <v>1.639</v>
      </c>
      <c r="K44" s="32"/>
    </row>
    <row r="45" spans="1:11" s="33" customFormat="1" ht="11.25" customHeight="1">
      <c r="A45" s="35" t="s">
        <v>34</v>
      </c>
      <c r="B45" s="29"/>
      <c r="C45" s="30">
        <v>155</v>
      </c>
      <c r="D45" s="30">
        <v>93</v>
      </c>
      <c r="E45" s="30">
        <v>113</v>
      </c>
      <c r="F45" s="31"/>
      <c r="G45" s="31"/>
      <c r="H45" s="147">
        <v>0.623</v>
      </c>
      <c r="I45" s="147">
        <v>0.242</v>
      </c>
      <c r="J45" s="147">
        <v>0.461</v>
      </c>
      <c r="K45" s="32"/>
    </row>
    <row r="46" spans="1:11" s="33" customFormat="1" ht="11.25" customHeight="1">
      <c r="A46" s="35" t="s">
        <v>35</v>
      </c>
      <c r="B46" s="29"/>
      <c r="C46" s="30">
        <v>51</v>
      </c>
      <c r="D46" s="30">
        <v>68</v>
      </c>
      <c r="E46" s="30">
        <v>67</v>
      </c>
      <c r="F46" s="31"/>
      <c r="G46" s="31"/>
      <c r="H46" s="147">
        <v>0.169</v>
      </c>
      <c r="I46" s="147">
        <v>0.193</v>
      </c>
      <c r="J46" s="147">
        <v>0.193</v>
      </c>
      <c r="K46" s="32"/>
    </row>
    <row r="47" spans="1:11" s="33" customFormat="1" ht="11.25" customHeight="1">
      <c r="A47" s="35" t="s">
        <v>36</v>
      </c>
      <c r="B47" s="29"/>
      <c r="C47" s="30">
        <v>162</v>
      </c>
      <c r="D47" s="30">
        <v>102</v>
      </c>
      <c r="E47" s="30">
        <v>70</v>
      </c>
      <c r="F47" s="31"/>
      <c r="G47" s="31"/>
      <c r="H47" s="147">
        <v>0.439</v>
      </c>
      <c r="I47" s="147">
        <v>0.362</v>
      </c>
      <c r="J47" s="147">
        <v>0.209</v>
      </c>
      <c r="K47" s="32"/>
    </row>
    <row r="48" spans="1:11" s="33" customFormat="1" ht="11.25" customHeight="1">
      <c r="A48" s="35" t="s">
        <v>37</v>
      </c>
      <c r="B48" s="29"/>
      <c r="C48" s="30">
        <v>2038</v>
      </c>
      <c r="D48" s="30">
        <v>1243</v>
      </c>
      <c r="E48" s="30">
        <v>1243</v>
      </c>
      <c r="F48" s="31"/>
      <c r="G48" s="31"/>
      <c r="H48" s="147">
        <v>7.905</v>
      </c>
      <c r="I48" s="147">
        <v>3.916</v>
      </c>
      <c r="J48" s="147">
        <v>5.637</v>
      </c>
      <c r="K48" s="32"/>
    </row>
    <row r="49" spans="1:11" s="33" customFormat="1" ht="11.25" customHeight="1">
      <c r="A49" s="35" t="s">
        <v>38</v>
      </c>
      <c r="B49" s="29"/>
      <c r="C49" s="30">
        <v>416</v>
      </c>
      <c r="D49" s="30">
        <v>238</v>
      </c>
      <c r="E49" s="30">
        <v>238</v>
      </c>
      <c r="F49" s="31"/>
      <c r="G49" s="31"/>
      <c r="H49" s="147">
        <v>1.974</v>
      </c>
      <c r="I49" s="147">
        <v>0.72</v>
      </c>
      <c r="J49" s="147">
        <v>1.011</v>
      </c>
      <c r="K49" s="32"/>
    </row>
    <row r="50" spans="1:11" s="42" customFormat="1" ht="11.25" customHeight="1">
      <c r="A50" s="43" t="s">
        <v>39</v>
      </c>
      <c r="B50" s="37"/>
      <c r="C50" s="38">
        <v>4968</v>
      </c>
      <c r="D50" s="38">
        <v>2982</v>
      </c>
      <c r="E50" s="38">
        <v>2972</v>
      </c>
      <c r="F50" s="39">
        <v>99.66465459423206</v>
      </c>
      <c r="G50" s="40"/>
      <c r="H50" s="148">
        <v>21.97</v>
      </c>
      <c r="I50" s="149">
        <v>10.127</v>
      </c>
      <c r="J50" s="149">
        <v>13.021999999999998</v>
      </c>
      <c r="K50" s="41">
        <v>128.5869457884862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276</v>
      </c>
      <c r="D52" s="38">
        <v>276</v>
      </c>
      <c r="E52" s="38">
        <v>276</v>
      </c>
      <c r="F52" s="39">
        <v>100</v>
      </c>
      <c r="G52" s="40"/>
      <c r="H52" s="148">
        <v>1.022</v>
      </c>
      <c r="I52" s="149">
        <v>1.022</v>
      </c>
      <c r="J52" s="149">
        <v>1.022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1624</v>
      </c>
      <c r="D54" s="30">
        <v>274</v>
      </c>
      <c r="E54" s="30">
        <v>270</v>
      </c>
      <c r="F54" s="31"/>
      <c r="G54" s="31"/>
      <c r="H54" s="147">
        <v>10.784</v>
      </c>
      <c r="I54" s="147">
        <v>1.944</v>
      </c>
      <c r="J54" s="147">
        <v>1.921</v>
      </c>
      <c r="K54" s="32"/>
    </row>
    <row r="55" spans="1:11" s="33" customFormat="1" ht="11.25" customHeight="1">
      <c r="A55" s="35" t="s">
        <v>42</v>
      </c>
      <c r="B55" s="29"/>
      <c r="C55" s="30">
        <v>272</v>
      </c>
      <c r="D55" s="30">
        <v>329</v>
      </c>
      <c r="E55" s="30">
        <v>320</v>
      </c>
      <c r="F55" s="31"/>
      <c r="G55" s="31"/>
      <c r="H55" s="147">
        <v>0.908</v>
      </c>
      <c r="I55" s="147">
        <v>0.592</v>
      </c>
      <c r="J55" s="147">
        <v>0.96</v>
      </c>
      <c r="K55" s="32"/>
    </row>
    <row r="56" spans="1:11" s="33" customFormat="1" ht="11.25" customHeight="1">
      <c r="A56" s="35" t="s">
        <v>43</v>
      </c>
      <c r="B56" s="29"/>
      <c r="C56" s="30">
        <v>592</v>
      </c>
      <c r="D56" s="30">
        <v>315</v>
      </c>
      <c r="E56" s="30">
        <v>660</v>
      </c>
      <c r="F56" s="31"/>
      <c r="G56" s="31"/>
      <c r="H56" s="147">
        <v>1.36</v>
      </c>
      <c r="I56" s="147">
        <v>0.705</v>
      </c>
      <c r="J56" s="147">
        <v>2.245</v>
      </c>
      <c r="K56" s="32"/>
    </row>
    <row r="57" spans="1:11" s="33" customFormat="1" ht="11.25" customHeight="1">
      <c r="A57" s="35" t="s">
        <v>44</v>
      </c>
      <c r="B57" s="29"/>
      <c r="C57" s="30">
        <v>988</v>
      </c>
      <c r="D57" s="30">
        <v>193</v>
      </c>
      <c r="E57" s="30">
        <v>193</v>
      </c>
      <c r="F57" s="31"/>
      <c r="G57" s="31"/>
      <c r="H57" s="147">
        <v>1.005</v>
      </c>
      <c r="I57" s="147">
        <v>0.29</v>
      </c>
      <c r="J57" s="147">
        <v>0.29</v>
      </c>
      <c r="K57" s="32"/>
    </row>
    <row r="58" spans="1:11" s="33" customFormat="1" ht="11.25" customHeight="1">
      <c r="A58" s="35" t="s">
        <v>45</v>
      </c>
      <c r="B58" s="29"/>
      <c r="C58" s="30">
        <v>3716</v>
      </c>
      <c r="D58" s="30">
        <v>2356</v>
      </c>
      <c r="E58" s="30">
        <v>3739</v>
      </c>
      <c r="F58" s="31"/>
      <c r="G58" s="31"/>
      <c r="H58" s="147">
        <v>12.316</v>
      </c>
      <c r="I58" s="147">
        <v>3.332</v>
      </c>
      <c r="J58" s="147">
        <v>10.612</v>
      </c>
      <c r="K58" s="32"/>
    </row>
    <row r="59" spans="1:11" s="42" customFormat="1" ht="11.25" customHeight="1">
      <c r="A59" s="36" t="s">
        <v>46</v>
      </c>
      <c r="B59" s="37"/>
      <c r="C59" s="38">
        <v>7192</v>
      </c>
      <c r="D59" s="38">
        <v>3467</v>
      </c>
      <c r="E59" s="38">
        <v>5182</v>
      </c>
      <c r="F59" s="39">
        <v>149.46639746178252</v>
      </c>
      <c r="G59" s="40"/>
      <c r="H59" s="148">
        <v>26.372999999999998</v>
      </c>
      <c r="I59" s="149">
        <v>6.8629999999999995</v>
      </c>
      <c r="J59" s="149">
        <v>16.028</v>
      </c>
      <c r="K59" s="41">
        <v>233.5421827189276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40</v>
      </c>
      <c r="D61" s="30">
        <v>25</v>
      </c>
      <c r="E61" s="30">
        <v>50</v>
      </c>
      <c r="F61" s="31"/>
      <c r="G61" s="31"/>
      <c r="H61" s="147">
        <v>0.058</v>
      </c>
      <c r="I61" s="147">
        <v>0.048</v>
      </c>
      <c r="J61" s="147">
        <v>0.11</v>
      </c>
      <c r="K61" s="32"/>
    </row>
    <row r="62" spans="1:11" s="33" customFormat="1" ht="11.25" customHeight="1">
      <c r="A62" s="35" t="s">
        <v>48</v>
      </c>
      <c r="B62" s="29"/>
      <c r="C62" s="30">
        <v>60</v>
      </c>
      <c r="D62" s="30">
        <v>54</v>
      </c>
      <c r="E62" s="30">
        <v>52</v>
      </c>
      <c r="F62" s="31"/>
      <c r="G62" s="31"/>
      <c r="H62" s="147">
        <v>0.08</v>
      </c>
      <c r="I62" s="147">
        <v>0.085</v>
      </c>
      <c r="J62" s="147">
        <v>0.108</v>
      </c>
      <c r="K62" s="32"/>
    </row>
    <row r="63" spans="1:11" s="33" customFormat="1" ht="11.25" customHeight="1">
      <c r="A63" s="35" t="s">
        <v>49</v>
      </c>
      <c r="B63" s="29"/>
      <c r="C63" s="30">
        <v>56</v>
      </c>
      <c r="D63" s="30">
        <v>96</v>
      </c>
      <c r="E63" s="30">
        <v>95</v>
      </c>
      <c r="F63" s="31"/>
      <c r="G63" s="31"/>
      <c r="H63" s="147">
        <v>0.151</v>
      </c>
      <c r="I63" s="147">
        <v>0.161</v>
      </c>
      <c r="J63" s="147">
        <v>0.288</v>
      </c>
      <c r="K63" s="32"/>
    </row>
    <row r="64" spans="1:11" s="42" customFormat="1" ht="11.25" customHeight="1">
      <c r="A64" s="36" t="s">
        <v>50</v>
      </c>
      <c r="B64" s="37"/>
      <c r="C64" s="38">
        <v>156</v>
      </c>
      <c r="D64" s="38">
        <v>175</v>
      </c>
      <c r="E64" s="38">
        <v>197</v>
      </c>
      <c r="F64" s="39">
        <v>112.57142857142857</v>
      </c>
      <c r="G64" s="40"/>
      <c r="H64" s="148">
        <v>0.28900000000000003</v>
      </c>
      <c r="I64" s="149">
        <v>0.29400000000000004</v>
      </c>
      <c r="J64" s="149">
        <v>0.506</v>
      </c>
      <c r="K64" s="41">
        <v>172.10884353741494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221</v>
      </c>
      <c r="D66" s="38">
        <v>196</v>
      </c>
      <c r="E66" s="38">
        <v>235</v>
      </c>
      <c r="F66" s="39">
        <v>119.89795918367346</v>
      </c>
      <c r="G66" s="40"/>
      <c r="H66" s="148">
        <v>0.382</v>
      </c>
      <c r="I66" s="149">
        <v>0.126</v>
      </c>
      <c r="J66" s="149">
        <v>0.73</v>
      </c>
      <c r="K66" s="41">
        <v>579.3650793650794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8544</v>
      </c>
      <c r="D68" s="30">
        <v>5600</v>
      </c>
      <c r="E68" s="30">
        <v>5000</v>
      </c>
      <c r="F68" s="31"/>
      <c r="G68" s="31"/>
      <c r="H68" s="147">
        <v>33.395</v>
      </c>
      <c r="I68" s="147">
        <v>13</v>
      </c>
      <c r="J68" s="147">
        <v>14</v>
      </c>
      <c r="K68" s="32"/>
    </row>
    <row r="69" spans="1:11" s="33" customFormat="1" ht="11.25" customHeight="1">
      <c r="A69" s="35" t="s">
        <v>53</v>
      </c>
      <c r="B69" s="29"/>
      <c r="C69" s="30">
        <v>33</v>
      </c>
      <c r="D69" s="30">
        <v>150</v>
      </c>
      <c r="E69" s="30">
        <v>150</v>
      </c>
      <c r="F69" s="31"/>
      <c r="G69" s="31"/>
      <c r="H69" s="147">
        <v>0.104</v>
      </c>
      <c r="I69" s="147">
        <v>0.3</v>
      </c>
      <c r="J69" s="147">
        <v>0.35</v>
      </c>
      <c r="K69" s="32"/>
    </row>
    <row r="70" spans="1:11" s="42" customFormat="1" ht="11.25" customHeight="1">
      <c r="A70" s="36" t="s">
        <v>54</v>
      </c>
      <c r="B70" s="37"/>
      <c r="C70" s="38">
        <v>8577</v>
      </c>
      <c r="D70" s="38">
        <v>5750</v>
      </c>
      <c r="E70" s="38">
        <v>5150</v>
      </c>
      <c r="F70" s="39">
        <v>89.56521739130434</v>
      </c>
      <c r="G70" s="40"/>
      <c r="H70" s="148">
        <v>33.499</v>
      </c>
      <c r="I70" s="149">
        <v>13.3</v>
      </c>
      <c r="J70" s="149">
        <v>14.35</v>
      </c>
      <c r="K70" s="41">
        <v>107.89473684210526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233</v>
      </c>
      <c r="D72" s="30">
        <v>148</v>
      </c>
      <c r="E72" s="30">
        <v>148</v>
      </c>
      <c r="F72" s="31"/>
      <c r="G72" s="31"/>
      <c r="H72" s="147">
        <v>0.154</v>
      </c>
      <c r="I72" s="147">
        <v>0.118</v>
      </c>
      <c r="J72" s="147">
        <v>0.118</v>
      </c>
      <c r="K72" s="32"/>
    </row>
    <row r="73" spans="1:11" s="33" customFormat="1" ht="11.25" customHeight="1">
      <c r="A73" s="35" t="s">
        <v>56</v>
      </c>
      <c r="B73" s="29"/>
      <c r="C73" s="30">
        <v>58847</v>
      </c>
      <c r="D73" s="30">
        <v>42713</v>
      </c>
      <c r="E73" s="30">
        <v>42750</v>
      </c>
      <c r="F73" s="31"/>
      <c r="G73" s="31"/>
      <c r="H73" s="147">
        <v>192.846</v>
      </c>
      <c r="I73" s="147">
        <v>139.97</v>
      </c>
      <c r="J73" s="147">
        <v>142.953</v>
      </c>
      <c r="K73" s="32"/>
    </row>
    <row r="74" spans="1:11" s="33" customFormat="1" ht="11.25" customHeight="1">
      <c r="A74" s="35" t="s">
        <v>57</v>
      </c>
      <c r="B74" s="29"/>
      <c r="C74" s="30">
        <v>48934</v>
      </c>
      <c r="D74" s="30">
        <v>36245</v>
      </c>
      <c r="E74" s="30">
        <v>30000</v>
      </c>
      <c r="F74" s="31"/>
      <c r="G74" s="31"/>
      <c r="H74" s="147">
        <v>254.457</v>
      </c>
      <c r="I74" s="147">
        <v>95.595</v>
      </c>
      <c r="J74" s="147">
        <v>120</v>
      </c>
      <c r="K74" s="32"/>
    </row>
    <row r="75" spans="1:11" s="33" customFormat="1" ht="11.25" customHeight="1">
      <c r="A75" s="35" t="s">
        <v>58</v>
      </c>
      <c r="B75" s="29"/>
      <c r="C75" s="30">
        <v>2739</v>
      </c>
      <c r="D75" s="30">
        <v>1663</v>
      </c>
      <c r="E75" s="30">
        <v>1663</v>
      </c>
      <c r="F75" s="31"/>
      <c r="G75" s="31"/>
      <c r="H75" s="147">
        <v>5.437</v>
      </c>
      <c r="I75" s="147">
        <v>3.312</v>
      </c>
      <c r="J75" s="147">
        <v>3.011</v>
      </c>
      <c r="K75" s="32"/>
    </row>
    <row r="76" spans="1:11" s="33" customFormat="1" ht="11.25" customHeight="1">
      <c r="A76" s="35" t="s">
        <v>59</v>
      </c>
      <c r="B76" s="29"/>
      <c r="C76" s="30">
        <v>11573</v>
      </c>
      <c r="D76" s="30">
        <v>9706</v>
      </c>
      <c r="E76" s="30">
        <v>9706</v>
      </c>
      <c r="F76" s="31"/>
      <c r="G76" s="31"/>
      <c r="H76" s="147">
        <v>44.604</v>
      </c>
      <c r="I76" s="147">
        <v>34.699</v>
      </c>
      <c r="J76" s="147">
        <v>34.699</v>
      </c>
      <c r="K76" s="32"/>
    </row>
    <row r="77" spans="1:11" s="33" customFormat="1" ht="11.25" customHeight="1">
      <c r="A77" s="35" t="s">
        <v>60</v>
      </c>
      <c r="B77" s="29"/>
      <c r="C77" s="30">
        <v>6077</v>
      </c>
      <c r="D77" s="30">
        <v>4505</v>
      </c>
      <c r="E77" s="30">
        <v>4525</v>
      </c>
      <c r="F77" s="31"/>
      <c r="G77" s="31"/>
      <c r="H77" s="147">
        <v>27.384</v>
      </c>
      <c r="I77" s="147">
        <v>13.6</v>
      </c>
      <c r="J77" s="147">
        <v>13.625</v>
      </c>
      <c r="K77" s="32"/>
    </row>
    <row r="78" spans="1:11" s="33" customFormat="1" ht="11.25" customHeight="1">
      <c r="A78" s="35" t="s">
        <v>61</v>
      </c>
      <c r="B78" s="29"/>
      <c r="C78" s="30">
        <v>15255</v>
      </c>
      <c r="D78" s="30">
        <v>11642</v>
      </c>
      <c r="E78" s="30">
        <v>11800</v>
      </c>
      <c r="F78" s="31"/>
      <c r="G78" s="31"/>
      <c r="H78" s="147">
        <v>57.025</v>
      </c>
      <c r="I78" s="147">
        <v>31.515</v>
      </c>
      <c r="J78" s="147">
        <v>32.568</v>
      </c>
      <c r="K78" s="32"/>
    </row>
    <row r="79" spans="1:11" s="33" customFormat="1" ht="11.25" customHeight="1">
      <c r="A79" s="35" t="s">
        <v>62</v>
      </c>
      <c r="B79" s="29"/>
      <c r="C79" s="30">
        <v>98298</v>
      </c>
      <c r="D79" s="30">
        <v>67674</v>
      </c>
      <c r="E79" s="30">
        <v>89500</v>
      </c>
      <c r="F79" s="31"/>
      <c r="G79" s="31"/>
      <c r="H79" s="147">
        <v>380.757</v>
      </c>
      <c r="I79" s="147">
        <v>216.557</v>
      </c>
      <c r="J79" s="147">
        <v>313.25</v>
      </c>
      <c r="K79" s="32"/>
    </row>
    <row r="80" spans="1:11" s="42" customFormat="1" ht="11.25" customHeight="1">
      <c r="A80" s="43" t="s">
        <v>63</v>
      </c>
      <c r="B80" s="37"/>
      <c r="C80" s="38">
        <v>241956</v>
      </c>
      <c r="D80" s="38">
        <v>174296</v>
      </c>
      <c r="E80" s="38">
        <v>190092</v>
      </c>
      <c r="F80" s="39">
        <v>109.06274383806857</v>
      </c>
      <c r="G80" s="40"/>
      <c r="H80" s="148">
        <v>962.664</v>
      </c>
      <c r="I80" s="149">
        <v>535.366</v>
      </c>
      <c r="J80" s="149">
        <v>660.224</v>
      </c>
      <c r="K80" s="41">
        <v>123.32198906916018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374608</v>
      </c>
      <c r="D87" s="53">
        <v>265569</v>
      </c>
      <c r="E87" s="53">
        <v>281212</v>
      </c>
      <c r="F87" s="54">
        <f>IF(D87&gt;0,100*E87/D87,0)</f>
        <v>105.8903712406192</v>
      </c>
      <c r="G87" s="40"/>
      <c r="H87" s="152">
        <v>1282.494</v>
      </c>
      <c r="I87" s="153">
        <v>733.662</v>
      </c>
      <c r="J87" s="153">
        <v>923.038</v>
      </c>
      <c r="K87" s="54">
        <f>IF(I87&gt;0,100*J87/I87,0)</f>
        <v>125.81243133759142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2" r:id="rId1"/>
  <headerFooter alignWithMargins="0"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7"/>
  <dimension ref="A1:K625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115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307</v>
      </c>
      <c r="D7" s="21" t="s">
        <v>307</v>
      </c>
      <c r="E7" s="21">
        <v>2</v>
      </c>
      <c r="F7" s="22" t="str">
        <f>CONCATENATE(D6,"=100")</f>
        <v>2018=100</v>
      </c>
      <c r="G7" s="23"/>
      <c r="H7" s="20" t="s">
        <v>307</v>
      </c>
      <c r="I7" s="21" t="s">
        <v>307</v>
      </c>
      <c r="J7" s="21">
        <v>5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>
        <v>4</v>
      </c>
      <c r="F9" s="31"/>
      <c r="G9" s="31"/>
      <c r="H9" s="147"/>
      <c r="I9" s="147"/>
      <c r="J9" s="147">
        <v>0.096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>
        <v>5</v>
      </c>
      <c r="F11" s="31"/>
      <c r="G11" s="31"/>
      <c r="H11" s="147"/>
      <c r="I11" s="147"/>
      <c r="J11" s="147">
        <v>0.13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>
        <v>20</v>
      </c>
      <c r="F12" s="31"/>
      <c r="G12" s="31"/>
      <c r="H12" s="147"/>
      <c r="I12" s="147"/>
      <c r="J12" s="147">
        <v>0.48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>
        <v>29</v>
      </c>
      <c r="F13" s="39"/>
      <c r="G13" s="40"/>
      <c r="H13" s="148"/>
      <c r="I13" s="149"/>
      <c r="J13" s="149">
        <v>0.706</v>
      </c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48">
        <v>0.014</v>
      </c>
      <c r="I15" s="149">
        <v>0.014</v>
      </c>
      <c r="J15" s="149">
        <v>0.014</v>
      </c>
      <c r="K15" s="41">
        <v>100.00000000000001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49</v>
      </c>
      <c r="D19" s="30">
        <v>49</v>
      </c>
      <c r="E19" s="30">
        <v>23</v>
      </c>
      <c r="F19" s="31"/>
      <c r="G19" s="31"/>
      <c r="H19" s="147">
        <v>0.735</v>
      </c>
      <c r="I19" s="147">
        <v>0.368</v>
      </c>
      <c r="J19" s="147">
        <v>0.207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49</v>
      </c>
      <c r="D22" s="38">
        <v>49</v>
      </c>
      <c r="E22" s="38">
        <v>23</v>
      </c>
      <c r="F22" s="39">
        <v>46.93877551020408</v>
      </c>
      <c r="G22" s="40"/>
      <c r="H22" s="148">
        <v>0.735</v>
      </c>
      <c r="I22" s="149">
        <v>0.368</v>
      </c>
      <c r="J22" s="149">
        <v>0.207</v>
      </c>
      <c r="K22" s="41">
        <v>56.25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5750</v>
      </c>
      <c r="D24" s="38">
        <v>5958</v>
      </c>
      <c r="E24" s="38">
        <v>5307</v>
      </c>
      <c r="F24" s="39">
        <v>89.07351460221551</v>
      </c>
      <c r="G24" s="40"/>
      <c r="H24" s="148">
        <v>76.894</v>
      </c>
      <c r="I24" s="149">
        <v>75.965</v>
      </c>
      <c r="J24" s="149">
        <v>72.474</v>
      </c>
      <c r="K24" s="41">
        <v>95.40446258145198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201</v>
      </c>
      <c r="D26" s="38">
        <v>207</v>
      </c>
      <c r="E26" s="38">
        <v>210</v>
      </c>
      <c r="F26" s="39">
        <v>101.44927536231884</v>
      </c>
      <c r="G26" s="40"/>
      <c r="H26" s="148">
        <v>2.854</v>
      </c>
      <c r="I26" s="149">
        <v>2.7</v>
      </c>
      <c r="J26" s="149">
        <v>2.9</v>
      </c>
      <c r="K26" s="41">
        <v>107.4074074074074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25</v>
      </c>
      <c r="D28" s="30">
        <v>114</v>
      </c>
      <c r="E28" s="30">
        <v>5</v>
      </c>
      <c r="F28" s="31"/>
      <c r="G28" s="31"/>
      <c r="H28" s="147">
        <v>0.5</v>
      </c>
      <c r="I28" s="147">
        <v>0.1</v>
      </c>
      <c r="J28" s="147">
        <v>0.125</v>
      </c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>
        <v>3</v>
      </c>
      <c r="E29" s="30">
        <v>3</v>
      </c>
      <c r="F29" s="31"/>
      <c r="G29" s="31"/>
      <c r="H29" s="147">
        <v>0.026</v>
      </c>
      <c r="I29" s="147">
        <v>0.039</v>
      </c>
      <c r="J29" s="147">
        <v>0.075</v>
      </c>
      <c r="K29" s="32"/>
    </row>
    <row r="30" spans="1:11" s="33" customFormat="1" ht="11.25" customHeight="1">
      <c r="A30" s="35" t="s">
        <v>22</v>
      </c>
      <c r="B30" s="29"/>
      <c r="C30" s="30">
        <v>1878</v>
      </c>
      <c r="D30" s="30">
        <v>1878</v>
      </c>
      <c r="E30" s="30">
        <v>1650</v>
      </c>
      <c r="F30" s="31"/>
      <c r="G30" s="31"/>
      <c r="H30" s="147">
        <v>32.811</v>
      </c>
      <c r="I30" s="147">
        <v>39.345</v>
      </c>
      <c r="J30" s="147">
        <v>25.808</v>
      </c>
      <c r="K30" s="32"/>
    </row>
    <row r="31" spans="1:11" s="42" customFormat="1" ht="11.25" customHeight="1">
      <c r="A31" s="43" t="s">
        <v>23</v>
      </c>
      <c r="B31" s="37"/>
      <c r="C31" s="38">
        <v>1905</v>
      </c>
      <c r="D31" s="38">
        <v>1995</v>
      </c>
      <c r="E31" s="38">
        <v>1658</v>
      </c>
      <c r="F31" s="39">
        <v>83.10776942355889</v>
      </c>
      <c r="G31" s="40"/>
      <c r="H31" s="148">
        <v>33.337</v>
      </c>
      <c r="I31" s="149">
        <v>39.484</v>
      </c>
      <c r="J31" s="149">
        <v>26.008</v>
      </c>
      <c r="K31" s="41">
        <v>65.86971938000201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14</v>
      </c>
      <c r="D33" s="30">
        <v>62</v>
      </c>
      <c r="E33" s="30">
        <v>60</v>
      </c>
      <c r="F33" s="31"/>
      <c r="G33" s="31"/>
      <c r="H33" s="147">
        <v>0.221</v>
      </c>
      <c r="I33" s="147">
        <v>1.1</v>
      </c>
      <c r="J33" s="147">
        <v>0.94</v>
      </c>
      <c r="K33" s="32"/>
    </row>
    <row r="34" spans="1:11" s="33" customFormat="1" ht="11.25" customHeight="1">
      <c r="A34" s="35" t="s">
        <v>25</v>
      </c>
      <c r="B34" s="29"/>
      <c r="C34" s="30">
        <v>9</v>
      </c>
      <c r="D34" s="30">
        <v>28</v>
      </c>
      <c r="E34" s="30">
        <v>10</v>
      </c>
      <c r="F34" s="31"/>
      <c r="G34" s="31"/>
      <c r="H34" s="147">
        <v>0.213</v>
      </c>
      <c r="I34" s="147">
        <v>0.64</v>
      </c>
      <c r="J34" s="147">
        <v>0.25</v>
      </c>
      <c r="K34" s="32"/>
    </row>
    <row r="35" spans="1:11" s="33" customFormat="1" ht="11.25" customHeight="1">
      <c r="A35" s="35" t="s">
        <v>26</v>
      </c>
      <c r="B35" s="29"/>
      <c r="C35" s="30"/>
      <c r="D35" s="30">
        <v>9</v>
      </c>
      <c r="E35" s="30">
        <v>5</v>
      </c>
      <c r="F35" s="31"/>
      <c r="G35" s="31"/>
      <c r="H35" s="147"/>
      <c r="I35" s="147">
        <v>0.045</v>
      </c>
      <c r="J35" s="147">
        <v>0.12</v>
      </c>
      <c r="K35" s="32"/>
    </row>
    <row r="36" spans="1:11" s="33" customFormat="1" ht="11.25" customHeight="1">
      <c r="A36" s="35" t="s">
        <v>27</v>
      </c>
      <c r="B36" s="29"/>
      <c r="C36" s="30">
        <v>30</v>
      </c>
      <c r="D36" s="30">
        <v>35</v>
      </c>
      <c r="E36" s="30">
        <v>19</v>
      </c>
      <c r="F36" s="31"/>
      <c r="G36" s="31"/>
      <c r="H36" s="147">
        <v>0.6</v>
      </c>
      <c r="I36" s="147">
        <v>0.7</v>
      </c>
      <c r="J36" s="147">
        <v>0.38</v>
      </c>
      <c r="K36" s="32"/>
    </row>
    <row r="37" spans="1:11" s="42" customFormat="1" ht="11.25" customHeight="1">
      <c r="A37" s="36" t="s">
        <v>28</v>
      </c>
      <c r="B37" s="37"/>
      <c r="C37" s="38">
        <v>53</v>
      </c>
      <c r="D37" s="38">
        <v>134</v>
      </c>
      <c r="E37" s="38">
        <v>94</v>
      </c>
      <c r="F37" s="39">
        <v>70.14925373134328</v>
      </c>
      <c r="G37" s="40"/>
      <c r="H37" s="148">
        <v>1.034</v>
      </c>
      <c r="I37" s="149">
        <v>2.4850000000000003</v>
      </c>
      <c r="J37" s="149">
        <v>1.69</v>
      </c>
      <c r="K37" s="41">
        <v>68.00804828973843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29</v>
      </c>
      <c r="D39" s="38">
        <v>27</v>
      </c>
      <c r="E39" s="38">
        <v>22</v>
      </c>
      <c r="F39" s="39">
        <v>81.48148148148148</v>
      </c>
      <c r="G39" s="40"/>
      <c r="H39" s="148">
        <v>0.502</v>
      </c>
      <c r="I39" s="149">
        <v>0.51</v>
      </c>
      <c r="J39" s="149">
        <v>0.48</v>
      </c>
      <c r="K39" s="41">
        <v>94.11764705882352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>
        <v>13</v>
      </c>
      <c r="D42" s="30">
        <v>10</v>
      </c>
      <c r="E42" s="30">
        <v>15</v>
      </c>
      <c r="F42" s="31"/>
      <c r="G42" s="31"/>
      <c r="H42" s="147">
        <v>0.221</v>
      </c>
      <c r="I42" s="147">
        <v>0.17</v>
      </c>
      <c r="J42" s="147">
        <v>0.255</v>
      </c>
      <c r="K42" s="32"/>
    </row>
    <row r="43" spans="1:11" s="33" customFormat="1" ht="11.25" customHeight="1">
      <c r="A43" s="35" t="s">
        <v>32</v>
      </c>
      <c r="B43" s="29"/>
      <c r="C43" s="30">
        <v>14</v>
      </c>
      <c r="D43" s="30">
        <v>38</v>
      </c>
      <c r="E43" s="30">
        <v>26</v>
      </c>
      <c r="F43" s="31"/>
      <c r="G43" s="31"/>
      <c r="H43" s="147">
        <v>0.21</v>
      </c>
      <c r="I43" s="147">
        <v>0.38</v>
      </c>
      <c r="J43" s="147">
        <v>0.364</v>
      </c>
      <c r="K43" s="32"/>
    </row>
    <row r="44" spans="1:11" s="33" customFormat="1" ht="11.25" customHeight="1">
      <c r="A44" s="35" t="s">
        <v>33</v>
      </c>
      <c r="B44" s="29"/>
      <c r="C44" s="30">
        <v>2</v>
      </c>
      <c r="D44" s="30"/>
      <c r="E44" s="30"/>
      <c r="F44" s="31"/>
      <c r="G44" s="31"/>
      <c r="H44" s="147">
        <v>0.005</v>
      </c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>
        <v>6</v>
      </c>
      <c r="D46" s="30">
        <v>2</v>
      </c>
      <c r="E46" s="30">
        <v>1</v>
      </c>
      <c r="F46" s="31"/>
      <c r="G46" s="31"/>
      <c r="H46" s="147">
        <v>0.108</v>
      </c>
      <c r="I46" s="147">
        <v>0.036</v>
      </c>
      <c r="J46" s="147">
        <v>0.018</v>
      </c>
      <c r="K46" s="32"/>
    </row>
    <row r="47" spans="1:11" s="33" customFormat="1" ht="11.25" customHeight="1">
      <c r="A47" s="35" t="s">
        <v>36</v>
      </c>
      <c r="B47" s="29"/>
      <c r="C47" s="30">
        <v>6</v>
      </c>
      <c r="D47" s="30">
        <v>22</v>
      </c>
      <c r="E47" s="30">
        <v>46</v>
      </c>
      <c r="F47" s="31"/>
      <c r="G47" s="31"/>
      <c r="H47" s="147">
        <v>0.072</v>
      </c>
      <c r="I47" s="147">
        <v>0.264</v>
      </c>
      <c r="J47" s="147">
        <v>0.276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>
        <v>41</v>
      </c>
      <c r="D50" s="38">
        <v>72</v>
      </c>
      <c r="E50" s="38">
        <v>88</v>
      </c>
      <c r="F50" s="39">
        <v>122.22222222222223</v>
      </c>
      <c r="G50" s="40"/>
      <c r="H50" s="148">
        <v>0.616</v>
      </c>
      <c r="I50" s="149">
        <v>0.8500000000000001</v>
      </c>
      <c r="J50" s="149">
        <v>0.913</v>
      </c>
      <c r="K50" s="41">
        <v>107.41176470588233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1</v>
      </c>
      <c r="D52" s="38">
        <v>10</v>
      </c>
      <c r="E52" s="38">
        <v>10</v>
      </c>
      <c r="F52" s="39">
        <v>100</v>
      </c>
      <c r="G52" s="40"/>
      <c r="H52" s="148">
        <v>0.015</v>
      </c>
      <c r="I52" s="149">
        <v>0.15</v>
      </c>
      <c r="J52" s="149">
        <v>0.15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2500</v>
      </c>
      <c r="D54" s="30">
        <v>2041</v>
      </c>
      <c r="E54" s="30">
        <v>1800</v>
      </c>
      <c r="F54" s="31"/>
      <c r="G54" s="31"/>
      <c r="H54" s="147">
        <v>37.5</v>
      </c>
      <c r="I54" s="147">
        <v>24.878</v>
      </c>
      <c r="J54" s="147">
        <v>27</v>
      </c>
      <c r="K54" s="32"/>
    </row>
    <row r="55" spans="1:11" s="33" customFormat="1" ht="11.25" customHeight="1">
      <c r="A55" s="35" t="s">
        <v>42</v>
      </c>
      <c r="B55" s="29"/>
      <c r="C55" s="30">
        <v>183</v>
      </c>
      <c r="D55" s="30">
        <v>80</v>
      </c>
      <c r="E55" s="30">
        <v>70</v>
      </c>
      <c r="F55" s="31"/>
      <c r="G55" s="31"/>
      <c r="H55" s="147">
        <v>2.315</v>
      </c>
      <c r="I55" s="147">
        <v>0.886</v>
      </c>
      <c r="J55" s="147">
        <v>0.84</v>
      </c>
      <c r="K55" s="32"/>
    </row>
    <row r="56" spans="1:11" s="33" customFormat="1" ht="11.25" customHeight="1">
      <c r="A56" s="35" t="s">
        <v>43</v>
      </c>
      <c r="B56" s="29"/>
      <c r="C56" s="30">
        <v>25</v>
      </c>
      <c r="D56" s="30">
        <v>85</v>
      </c>
      <c r="E56" s="30">
        <v>17</v>
      </c>
      <c r="F56" s="31"/>
      <c r="G56" s="31"/>
      <c r="H56" s="147"/>
      <c r="I56" s="147">
        <v>0.25</v>
      </c>
      <c r="J56" s="147">
        <v>0.245</v>
      </c>
      <c r="K56" s="32"/>
    </row>
    <row r="57" spans="1:11" s="33" customFormat="1" ht="11.25" customHeight="1">
      <c r="A57" s="35" t="s">
        <v>44</v>
      </c>
      <c r="B57" s="29"/>
      <c r="C57" s="30">
        <v>6</v>
      </c>
      <c r="D57" s="30"/>
      <c r="E57" s="30"/>
      <c r="F57" s="31"/>
      <c r="G57" s="31"/>
      <c r="H57" s="147">
        <v>0.102</v>
      </c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47</v>
      </c>
      <c r="D58" s="30">
        <v>23</v>
      </c>
      <c r="E58" s="30">
        <v>14</v>
      </c>
      <c r="F58" s="31"/>
      <c r="G58" s="31"/>
      <c r="H58" s="147">
        <v>0.423</v>
      </c>
      <c r="I58" s="147">
        <v>0.276</v>
      </c>
      <c r="J58" s="147">
        <v>0.168</v>
      </c>
      <c r="K58" s="32"/>
    </row>
    <row r="59" spans="1:11" s="42" customFormat="1" ht="11.25" customHeight="1">
      <c r="A59" s="36" t="s">
        <v>46</v>
      </c>
      <c r="B59" s="37"/>
      <c r="C59" s="38">
        <v>2761</v>
      </c>
      <c r="D59" s="38">
        <v>2229</v>
      </c>
      <c r="E59" s="38">
        <v>1901</v>
      </c>
      <c r="F59" s="39">
        <v>85.28488111260656</v>
      </c>
      <c r="G59" s="40"/>
      <c r="H59" s="148">
        <v>40.339999999999996</v>
      </c>
      <c r="I59" s="149">
        <v>26.29</v>
      </c>
      <c r="J59" s="149">
        <v>28.253</v>
      </c>
      <c r="K59" s="41">
        <v>107.46671738303539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2150</v>
      </c>
      <c r="D61" s="30">
        <v>2380</v>
      </c>
      <c r="E61" s="30">
        <v>2200</v>
      </c>
      <c r="F61" s="31"/>
      <c r="G61" s="31"/>
      <c r="H61" s="147">
        <v>49.45</v>
      </c>
      <c r="I61" s="147">
        <v>58.75</v>
      </c>
      <c r="J61" s="147">
        <v>60.625</v>
      </c>
      <c r="K61" s="32"/>
    </row>
    <row r="62" spans="1:11" s="33" customFormat="1" ht="11.25" customHeight="1">
      <c r="A62" s="35" t="s">
        <v>48</v>
      </c>
      <c r="B62" s="29"/>
      <c r="C62" s="30">
        <v>81</v>
      </c>
      <c r="D62" s="30">
        <v>68</v>
      </c>
      <c r="E62" s="30">
        <v>68</v>
      </c>
      <c r="F62" s="31"/>
      <c r="G62" s="31"/>
      <c r="H62" s="147">
        <v>1.616</v>
      </c>
      <c r="I62" s="147">
        <v>1.357</v>
      </c>
      <c r="J62" s="147">
        <v>1.357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>
        <v>2231</v>
      </c>
      <c r="D64" s="38">
        <v>2448</v>
      </c>
      <c r="E64" s="38">
        <v>2268</v>
      </c>
      <c r="F64" s="39">
        <v>92.6470588235294</v>
      </c>
      <c r="G64" s="40"/>
      <c r="H64" s="148">
        <v>51.066</v>
      </c>
      <c r="I64" s="149">
        <v>60.107</v>
      </c>
      <c r="J64" s="149">
        <v>61.982</v>
      </c>
      <c r="K64" s="41">
        <v>103.11943700400951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12068</v>
      </c>
      <c r="D66" s="38">
        <v>12088</v>
      </c>
      <c r="E66" s="38">
        <v>13021</v>
      </c>
      <c r="F66" s="39">
        <v>107.71839841164791</v>
      </c>
      <c r="G66" s="40"/>
      <c r="H66" s="148">
        <v>203.949</v>
      </c>
      <c r="I66" s="149">
        <v>202.233</v>
      </c>
      <c r="J66" s="149">
        <v>223.554</v>
      </c>
      <c r="K66" s="41">
        <v>110.5427897524143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5125</v>
      </c>
      <c r="D68" s="30">
        <v>5630</v>
      </c>
      <c r="E68" s="30">
        <v>4500</v>
      </c>
      <c r="F68" s="31"/>
      <c r="G68" s="31"/>
      <c r="H68" s="147">
        <v>67.727</v>
      </c>
      <c r="I68" s="147">
        <v>67.7</v>
      </c>
      <c r="J68" s="147">
        <v>58</v>
      </c>
      <c r="K68" s="32"/>
    </row>
    <row r="69" spans="1:11" s="33" customFormat="1" ht="11.25" customHeight="1">
      <c r="A69" s="35" t="s">
        <v>53</v>
      </c>
      <c r="B69" s="29"/>
      <c r="C69" s="30">
        <v>10</v>
      </c>
      <c r="D69" s="30">
        <v>20</v>
      </c>
      <c r="E69" s="30">
        <v>20</v>
      </c>
      <c r="F69" s="31"/>
      <c r="G69" s="31"/>
      <c r="H69" s="147">
        <v>0.13</v>
      </c>
      <c r="I69" s="147">
        <v>0.13</v>
      </c>
      <c r="J69" s="147">
        <v>0.25</v>
      </c>
      <c r="K69" s="32"/>
    </row>
    <row r="70" spans="1:11" s="42" customFormat="1" ht="11.25" customHeight="1">
      <c r="A70" s="36" t="s">
        <v>54</v>
      </c>
      <c r="B70" s="37"/>
      <c r="C70" s="38">
        <v>5135</v>
      </c>
      <c r="D70" s="38">
        <v>5650</v>
      </c>
      <c r="E70" s="38">
        <v>4520</v>
      </c>
      <c r="F70" s="39">
        <v>80</v>
      </c>
      <c r="G70" s="40"/>
      <c r="H70" s="148">
        <v>67.857</v>
      </c>
      <c r="I70" s="149">
        <v>67.83</v>
      </c>
      <c r="J70" s="149">
        <v>58.25</v>
      </c>
      <c r="K70" s="41">
        <v>85.8764558454961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570</v>
      </c>
      <c r="D72" s="30">
        <v>561</v>
      </c>
      <c r="E72" s="30">
        <v>585</v>
      </c>
      <c r="F72" s="31"/>
      <c r="G72" s="31"/>
      <c r="H72" s="147">
        <v>14.437</v>
      </c>
      <c r="I72" s="147">
        <v>12.175</v>
      </c>
      <c r="J72" s="147">
        <v>13.304</v>
      </c>
      <c r="K72" s="32"/>
    </row>
    <row r="73" spans="1:11" s="33" customFormat="1" ht="11.25" customHeight="1">
      <c r="A73" s="35" t="s">
        <v>56</v>
      </c>
      <c r="B73" s="29"/>
      <c r="C73" s="30">
        <v>330</v>
      </c>
      <c r="D73" s="30">
        <v>360</v>
      </c>
      <c r="E73" s="30">
        <v>360</v>
      </c>
      <c r="F73" s="31"/>
      <c r="G73" s="31"/>
      <c r="H73" s="147">
        <v>16.266</v>
      </c>
      <c r="I73" s="147">
        <v>16.923</v>
      </c>
      <c r="J73" s="147">
        <v>17.08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/>
      <c r="I74" s="147">
        <v>0.025</v>
      </c>
      <c r="J74" s="147"/>
      <c r="K74" s="32"/>
    </row>
    <row r="75" spans="1:11" s="33" customFormat="1" ht="11.25" customHeight="1">
      <c r="A75" s="35" t="s">
        <v>58</v>
      </c>
      <c r="B75" s="29"/>
      <c r="C75" s="30">
        <v>1688</v>
      </c>
      <c r="D75" s="30">
        <v>1504</v>
      </c>
      <c r="E75" s="30">
        <v>1350</v>
      </c>
      <c r="F75" s="31"/>
      <c r="G75" s="31"/>
      <c r="H75" s="147">
        <v>30.452</v>
      </c>
      <c r="I75" s="147">
        <v>29.497</v>
      </c>
      <c r="J75" s="147">
        <v>25.881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/>
      <c r="D77" s="30">
        <v>34</v>
      </c>
      <c r="E77" s="30">
        <v>36</v>
      </c>
      <c r="F77" s="31"/>
      <c r="G77" s="31"/>
      <c r="H77" s="147"/>
      <c r="I77" s="147">
        <v>0.398</v>
      </c>
      <c r="J77" s="147">
        <v>0.418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/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>
        <v>54</v>
      </c>
      <c r="D79" s="30">
        <v>201</v>
      </c>
      <c r="E79" s="30">
        <v>180</v>
      </c>
      <c r="F79" s="31"/>
      <c r="G79" s="31"/>
      <c r="H79" s="147">
        <v>1.08</v>
      </c>
      <c r="I79" s="147">
        <v>5.085</v>
      </c>
      <c r="J79" s="147">
        <v>2.52</v>
      </c>
      <c r="K79" s="32"/>
    </row>
    <row r="80" spans="1:11" s="42" customFormat="1" ht="11.25" customHeight="1">
      <c r="A80" s="43" t="s">
        <v>63</v>
      </c>
      <c r="B80" s="37"/>
      <c r="C80" s="38">
        <v>2642</v>
      </c>
      <c r="D80" s="38">
        <v>2660</v>
      </c>
      <c r="E80" s="38">
        <v>2511</v>
      </c>
      <c r="F80" s="39">
        <v>94.3984962406015</v>
      </c>
      <c r="G80" s="40"/>
      <c r="H80" s="148">
        <v>62.235</v>
      </c>
      <c r="I80" s="149">
        <v>64.103</v>
      </c>
      <c r="J80" s="149">
        <v>59.203</v>
      </c>
      <c r="K80" s="41">
        <v>92.35605197884655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>
        <v>11</v>
      </c>
      <c r="F82" s="31"/>
      <c r="G82" s="31"/>
      <c r="H82" s="147"/>
      <c r="I82" s="147"/>
      <c r="J82" s="147">
        <v>0.205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>
        <v>11</v>
      </c>
      <c r="F84" s="39"/>
      <c r="G84" s="40"/>
      <c r="H84" s="148"/>
      <c r="I84" s="149"/>
      <c r="J84" s="149">
        <v>0.205</v>
      </c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32867</v>
      </c>
      <c r="D87" s="53">
        <v>33528</v>
      </c>
      <c r="E87" s="53">
        <v>31674</v>
      </c>
      <c r="F87" s="54">
        <f>IF(D87&gt;0,100*E87/D87,0)</f>
        <v>94.47029348604151</v>
      </c>
      <c r="G87" s="40"/>
      <c r="H87" s="152">
        <v>541.448</v>
      </c>
      <c r="I87" s="153">
        <v>543.0889999999999</v>
      </c>
      <c r="J87" s="153">
        <v>536.989</v>
      </c>
      <c r="K87" s="54">
        <f>IF(I87&gt;0,100*J87/I87,0)</f>
        <v>98.87679551602041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5" useFirstPageNumber="1" horizontalDpi="600" verticalDpi="600" orientation="portrait" paperSize="9" scale="72" r:id="rId1"/>
  <headerFooter alignWithMargins="0">
    <oddFooter>&amp;C&amp;P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58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116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307</v>
      </c>
      <c r="D7" s="21" t="s">
        <v>6</v>
      </c>
      <c r="E7" s="21">
        <v>5</v>
      </c>
      <c r="F7" s="22" t="str">
        <f>CONCATENATE(D6,"=100")</f>
        <v>2019=100</v>
      </c>
      <c r="G7" s="23"/>
      <c r="H7" s="20" t="s">
        <v>307</v>
      </c>
      <c r="I7" s="21" t="s">
        <v>6</v>
      </c>
      <c r="J7" s="21">
        <v>5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</v>
      </c>
      <c r="D24" s="38">
        <v>1</v>
      </c>
      <c r="E24" s="38">
        <v>1</v>
      </c>
      <c r="F24" s="39">
        <v>100</v>
      </c>
      <c r="G24" s="40"/>
      <c r="H24" s="148">
        <v>0.033</v>
      </c>
      <c r="I24" s="149">
        <v>0.033</v>
      </c>
      <c r="J24" s="149">
        <v>0.032</v>
      </c>
      <c r="K24" s="41">
        <v>96.96969696969697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11</v>
      </c>
      <c r="D26" s="38">
        <v>12</v>
      </c>
      <c r="E26" s="38">
        <v>10</v>
      </c>
      <c r="F26" s="39">
        <v>83.33333333333333</v>
      </c>
      <c r="G26" s="40"/>
      <c r="H26" s="148">
        <v>0.374</v>
      </c>
      <c r="I26" s="149">
        <v>0.4</v>
      </c>
      <c r="J26" s="149">
        <v>0.36</v>
      </c>
      <c r="K26" s="41">
        <v>90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2</v>
      </c>
      <c r="D30" s="30">
        <v>2</v>
      </c>
      <c r="E30" s="30">
        <v>1</v>
      </c>
      <c r="F30" s="31"/>
      <c r="G30" s="31"/>
      <c r="H30" s="147">
        <v>0.06</v>
      </c>
      <c r="I30" s="147">
        <v>0.06</v>
      </c>
      <c r="J30" s="147">
        <v>0.03</v>
      </c>
      <c r="K30" s="32"/>
    </row>
    <row r="31" spans="1:11" s="42" customFormat="1" ht="11.25" customHeight="1">
      <c r="A31" s="43" t="s">
        <v>23</v>
      </c>
      <c r="B31" s="37"/>
      <c r="C31" s="38">
        <v>2</v>
      </c>
      <c r="D31" s="38">
        <v>2</v>
      </c>
      <c r="E31" s="38">
        <v>1</v>
      </c>
      <c r="F31" s="39">
        <v>50</v>
      </c>
      <c r="G31" s="40"/>
      <c r="H31" s="148">
        <v>0.06</v>
      </c>
      <c r="I31" s="149">
        <v>0.06</v>
      </c>
      <c r="J31" s="149">
        <v>0.03</v>
      </c>
      <c r="K31" s="41">
        <v>50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130</v>
      </c>
      <c r="D33" s="30">
        <v>130</v>
      </c>
      <c r="E33" s="30">
        <v>80</v>
      </c>
      <c r="F33" s="31"/>
      <c r="G33" s="31"/>
      <c r="H33" s="147">
        <v>2.94</v>
      </c>
      <c r="I33" s="147">
        <v>2.94</v>
      </c>
      <c r="J33" s="147">
        <v>1.9</v>
      </c>
      <c r="K33" s="32"/>
    </row>
    <row r="34" spans="1:11" s="33" customFormat="1" ht="11.25" customHeight="1">
      <c r="A34" s="35" t="s">
        <v>25</v>
      </c>
      <c r="B34" s="29"/>
      <c r="C34" s="30">
        <v>13</v>
      </c>
      <c r="D34" s="30">
        <v>13</v>
      </c>
      <c r="E34" s="30">
        <v>6</v>
      </c>
      <c r="F34" s="31"/>
      <c r="G34" s="31"/>
      <c r="H34" s="147">
        <v>0.323</v>
      </c>
      <c r="I34" s="147">
        <v>0.323</v>
      </c>
      <c r="J34" s="147">
        <v>0.16</v>
      </c>
      <c r="K34" s="32"/>
    </row>
    <row r="35" spans="1:11" s="33" customFormat="1" ht="11.25" customHeight="1">
      <c r="A35" s="35" t="s">
        <v>26</v>
      </c>
      <c r="B35" s="29"/>
      <c r="C35" s="30"/>
      <c r="D35" s="30">
        <v>1</v>
      </c>
      <c r="E35" s="30">
        <v>1</v>
      </c>
      <c r="F35" s="31"/>
      <c r="G35" s="31"/>
      <c r="H35" s="147"/>
      <c r="I35" s="147">
        <v>0.025</v>
      </c>
      <c r="J35" s="147">
        <v>0.025</v>
      </c>
      <c r="K35" s="32"/>
    </row>
    <row r="36" spans="1:11" s="33" customFormat="1" ht="11.25" customHeight="1">
      <c r="A36" s="35" t="s">
        <v>27</v>
      </c>
      <c r="B36" s="29"/>
      <c r="C36" s="30">
        <v>37</v>
      </c>
      <c r="D36" s="30">
        <v>37</v>
      </c>
      <c r="E36" s="30">
        <v>28</v>
      </c>
      <c r="F36" s="31"/>
      <c r="G36" s="31"/>
      <c r="H36" s="147">
        <v>0.74</v>
      </c>
      <c r="I36" s="147">
        <v>0.74</v>
      </c>
      <c r="J36" s="147">
        <v>0.56</v>
      </c>
      <c r="K36" s="32"/>
    </row>
    <row r="37" spans="1:11" s="42" customFormat="1" ht="11.25" customHeight="1">
      <c r="A37" s="36" t="s">
        <v>28</v>
      </c>
      <c r="B37" s="37"/>
      <c r="C37" s="38">
        <v>180</v>
      </c>
      <c r="D37" s="38">
        <v>181</v>
      </c>
      <c r="E37" s="38">
        <v>115</v>
      </c>
      <c r="F37" s="39">
        <v>63.53591160220994</v>
      </c>
      <c r="G37" s="40"/>
      <c r="H37" s="148">
        <v>4.003</v>
      </c>
      <c r="I37" s="149">
        <v>4.028</v>
      </c>
      <c r="J37" s="149">
        <v>2.645</v>
      </c>
      <c r="K37" s="41">
        <v>65.6653426017875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27</v>
      </c>
      <c r="D39" s="38">
        <v>25</v>
      </c>
      <c r="E39" s="38">
        <v>20</v>
      </c>
      <c r="F39" s="39">
        <v>80</v>
      </c>
      <c r="G39" s="40"/>
      <c r="H39" s="148">
        <v>0.477</v>
      </c>
      <c r="I39" s="149">
        <v>0.44</v>
      </c>
      <c r="J39" s="149">
        <v>0.35</v>
      </c>
      <c r="K39" s="41">
        <v>79.54545454545455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>
        <v>1</v>
      </c>
      <c r="D43" s="30">
        <v>1</v>
      </c>
      <c r="E43" s="30"/>
      <c r="F43" s="31"/>
      <c r="G43" s="31"/>
      <c r="H43" s="147">
        <v>0.025</v>
      </c>
      <c r="I43" s="147">
        <v>0.025</v>
      </c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>
        <v>2</v>
      </c>
      <c r="D46" s="30">
        <v>2</v>
      </c>
      <c r="E46" s="30">
        <v>1</v>
      </c>
      <c r="F46" s="31"/>
      <c r="G46" s="31"/>
      <c r="H46" s="147">
        <v>0.02</v>
      </c>
      <c r="I46" s="147">
        <v>0.02</v>
      </c>
      <c r="J46" s="147">
        <v>0.01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>
        <v>3</v>
      </c>
      <c r="D50" s="38">
        <v>3</v>
      </c>
      <c r="E50" s="38">
        <v>1</v>
      </c>
      <c r="F50" s="39">
        <v>33.333333333333336</v>
      </c>
      <c r="G50" s="40"/>
      <c r="H50" s="148">
        <v>0.045</v>
      </c>
      <c r="I50" s="149">
        <v>0.045</v>
      </c>
      <c r="J50" s="149">
        <v>0.01</v>
      </c>
      <c r="K50" s="41">
        <v>22.22222222222222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48">
        <v>0.042</v>
      </c>
      <c r="I52" s="149">
        <v>0.042</v>
      </c>
      <c r="J52" s="149">
        <v>0.042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2</v>
      </c>
      <c r="D58" s="30">
        <v>2</v>
      </c>
      <c r="E58" s="30">
        <v>2</v>
      </c>
      <c r="F58" s="31"/>
      <c r="G58" s="31"/>
      <c r="H58" s="147">
        <v>0.06</v>
      </c>
      <c r="I58" s="147">
        <v>0.06</v>
      </c>
      <c r="J58" s="147">
        <v>0.06</v>
      </c>
      <c r="K58" s="32"/>
    </row>
    <row r="59" spans="1:11" s="42" customFormat="1" ht="11.25" customHeight="1">
      <c r="A59" s="36" t="s">
        <v>46</v>
      </c>
      <c r="B59" s="37"/>
      <c r="C59" s="38">
        <v>2</v>
      </c>
      <c r="D59" s="38">
        <v>2</v>
      </c>
      <c r="E59" s="38">
        <v>2</v>
      </c>
      <c r="F59" s="39">
        <v>100</v>
      </c>
      <c r="G59" s="40"/>
      <c r="H59" s="148">
        <v>0.06</v>
      </c>
      <c r="I59" s="149">
        <v>0.06</v>
      </c>
      <c r="J59" s="149">
        <v>0.06</v>
      </c>
      <c r="K59" s="41">
        <v>100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327</v>
      </c>
      <c r="D61" s="30">
        <v>320</v>
      </c>
      <c r="E61" s="30">
        <v>295</v>
      </c>
      <c r="F61" s="31"/>
      <c r="G61" s="31"/>
      <c r="H61" s="147">
        <v>17.658</v>
      </c>
      <c r="I61" s="147">
        <v>19.2</v>
      </c>
      <c r="J61" s="147">
        <v>17.7</v>
      </c>
      <c r="K61" s="32"/>
    </row>
    <row r="62" spans="1:11" s="33" customFormat="1" ht="11.25" customHeight="1">
      <c r="A62" s="35" t="s">
        <v>48</v>
      </c>
      <c r="B62" s="29"/>
      <c r="C62" s="30">
        <v>7</v>
      </c>
      <c r="D62" s="30">
        <v>10</v>
      </c>
      <c r="E62" s="30">
        <v>7</v>
      </c>
      <c r="F62" s="31"/>
      <c r="G62" s="31"/>
      <c r="H62" s="147">
        <v>0.216</v>
      </c>
      <c r="I62" s="147">
        <v>0.325</v>
      </c>
      <c r="J62" s="147">
        <v>0.228</v>
      </c>
      <c r="K62" s="32"/>
    </row>
    <row r="63" spans="1:11" s="33" customFormat="1" ht="11.25" customHeight="1">
      <c r="A63" s="35" t="s">
        <v>49</v>
      </c>
      <c r="B63" s="29"/>
      <c r="C63" s="30">
        <v>58</v>
      </c>
      <c r="D63" s="30">
        <v>58</v>
      </c>
      <c r="E63" s="30">
        <v>80</v>
      </c>
      <c r="F63" s="31"/>
      <c r="G63" s="31"/>
      <c r="H63" s="147">
        <v>1.624</v>
      </c>
      <c r="I63" s="147">
        <v>1.624</v>
      </c>
      <c r="J63" s="147">
        <v>2.24</v>
      </c>
      <c r="K63" s="32"/>
    </row>
    <row r="64" spans="1:11" s="42" customFormat="1" ht="11.25" customHeight="1">
      <c r="A64" s="36" t="s">
        <v>50</v>
      </c>
      <c r="B64" s="37"/>
      <c r="C64" s="38">
        <v>392</v>
      </c>
      <c r="D64" s="38">
        <v>388</v>
      </c>
      <c r="E64" s="38">
        <v>382</v>
      </c>
      <c r="F64" s="39">
        <v>98.45360824742268</v>
      </c>
      <c r="G64" s="40"/>
      <c r="H64" s="148">
        <v>19.498</v>
      </c>
      <c r="I64" s="149">
        <v>21.148999999999997</v>
      </c>
      <c r="J64" s="149">
        <v>20.168</v>
      </c>
      <c r="K64" s="41">
        <v>95.36148281242613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1118</v>
      </c>
      <c r="D66" s="38">
        <v>1118</v>
      </c>
      <c r="E66" s="38">
        <v>1120</v>
      </c>
      <c r="F66" s="39">
        <v>100.17889087656529</v>
      </c>
      <c r="G66" s="40"/>
      <c r="H66" s="148">
        <v>66.543</v>
      </c>
      <c r="I66" s="149">
        <v>66.543</v>
      </c>
      <c r="J66" s="149">
        <v>77.392</v>
      </c>
      <c r="K66" s="41">
        <v>116.30374344408877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72</v>
      </c>
      <c r="D72" s="30">
        <v>50</v>
      </c>
      <c r="E72" s="30">
        <v>69</v>
      </c>
      <c r="F72" s="31"/>
      <c r="G72" s="31"/>
      <c r="H72" s="147">
        <v>1.44</v>
      </c>
      <c r="I72" s="147">
        <v>1</v>
      </c>
      <c r="J72" s="147">
        <v>1.5</v>
      </c>
      <c r="K72" s="32"/>
    </row>
    <row r="73" spans="1:11" s="33" customFormat="1" ht="11.25" customHeight="1">
      <c r="A73" s="35" t="s">
        <v>56</v>
      </c>
      <c r="B73" s="29"/>
      <c r="C73" s="30">
        <v>7</v>
      </c>
      <c r="D73" s="30">
        <v>7</v>
      </c>
      <c r="E73" s="30">
        <v>7</v>
      </c>
      <c r="F73" s="31"/>
      <c r="G73" s="31"/>
      <c r="H73" s="147">
        <v>0.49</v>
      </c>
      <c r="I73" s="147">
        <v>0.49</v>
      </c>
      <c r="J73" s="147">
        <v>0.515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/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30">
        <v>10</v>
      </c>
      <c r="D75" s="30">
        <v>35</v>
      </c>
      <c r="E75" s="30">
        <v>84</v>
      </c>
      <c r="F75" s="31"/>
      <c r="G75" s="31"/>
      <c r="H75" s="147">
        <v>0.369</v>
      </c>
      <c r="I75" s="147">
        <v>1.676</v>
      </c>
      <c r="J75" s="147">
        <v>3.691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>
        <v>6</v>
      </c>
      <c r="D77" s="30">
        <v>6</v>
      </c>
      <c r="E77" s="30">
        <v>1</v>
      </c>
      <c r="F77" s="31"/>
      <c r="G77" s="31"/>
      <c r="H77" s="147">
        <v>0.092</v>
      </c>
      <c r="I77" s="147">
        <v>0.092</v>
      </c>
      <c r="J77" s="147">
        <v>0.017</v>
      </c>
      <c r="K77" s="32"/>
    </row>
    <row r="78" spans="1:11" s="33" customFormat="1" ht="11.25" customHeight="1">
      <c r="A78" s="35" t="s">
        <v>61</v>
      </c>
      <c r="B78" s="29"/>
      <c r="C78" s="30">
        <v>25</v>
      </c>
      <c r="D78" s="30">
        <v>25</v>
      </c>
      <c r="E78" s="30">
        <v>26</v>
      </c>
      <c r="F78" s="31"/>
      <c r="G78" s="31"/>
      <c r="H78" s="147">
        <v>0.6</v>
      </c>
      <c r="I78" s="147">
        <v>0.6</v>
      </c>
      <c r="J78" s="147">
        <v>0.624</v>
      </c>
      <c r="K78" s="32"/>
    </row>
    <row r="79" spans="1:11" s="33" customFormat="1" ht="11.25" customHeight="1">
      <c r="A79" s="35" t="s">
        <v>62</v>
      </c>
      <c r="B79" s="29"/>
      <c r="C79" s="30">
        <v>4</v>
      </c>
      <c r="D79" s="30">
        <v>4</v>
      </c>
      <c r="E79" s="30">
        <v>6</v>
      </c>
      <c r="F79" s="31"/>
      <c r="G79" s="31"/>
      <c r="H79" s="147">
        <v>0.094</v>
      </c>
      <c r="I79" s="147">
        <v>0.094</v>
      </c>
      <c r="J79" s="147">
        <v>0.15</v>
      </c>
      <c r="K79" s="32"/>
    </row>
    <row r="80" spans="1:11" s="42" customFormat="1" ht="11.25" customHeight="1">
      <c r="A80" s="43" t="s">
        <v>63</v>
      </c>
      <c r="B80" s="37"/>
      <c r="C80" s="38">
        <v>124</v>
      </c>
      <c r="D80" s="38">
        <v>127</v>
      </c>
      <c r="E80" s="38">
        <v>193</v>
      </c>
      <c r="F80" s="39">
        <v>151.96850393700788</v>
      </c>
      <c r="G80" s="40"/>
      <c r="H80" s="148">
        <v>3.085</v>
      </c>
      <c r="I80" s="149">
        <v>3.952</v>
      </c>
      <c r="J80" s="149">
        <v>6.497</v>
      </c>
      <c r="K80" s="41">
        <v>164.39777327935224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3</v>
      </c>
      <c r="D82" s="30">
        <v>3</v>
      </c>
      <c r="E82" s="30">
        <v>3</v>
      </c>
      <c r="F82" s="31"/>
      <c r="G82" s="31"/>
      <c r="H82" s="147">
        <v>0.106</v>
      </c>
      <c r="I82" s="147">
        <v>0.106</v>
      </c>
      <c r="J82" s="147">
        <v>0.106</v>
      </c>
      <c r="K82" s="32"/>
    </row>
    <row r="83" spans="1:11" s="33" customFormat="1" ht="11.25" customHeight="1">
      <c r="A83" s="35" t="s">
        <v>65</v>
      </c>
      <c r="B83" s="29"/>
      <c r="C83" s="30">
        <v>15</v>
      </c>
      <c r="D83" s="30">
        <v>15</v>
      </c>
      <c r="E83" s="30">
        <v>10</v>
      </c>
      <c r="F83" s="31"/>
      <c r="G83" s="31"/>
      <c r="H83" s="147">
        <v>0.37</v>
      </c>
      <c r="I83" s="147">
        <v>0.375</v>
      </c>
      <c r="J83" s="147">
        <v>0.25</v>
      </c>
      <c r="K83" s="32"/>
    </row>
    <row r="84" spans="1:11" s="42" customFormat="1" ht="11.25" customHeight="1">
      <c r="A84" s="36" t="s">
        <v>66</v>
      </c>
      <c r="B84" s="37"/>
      <c r="C84" s="38">
        <v>18</v>
      </c>
      <c r="D84" s="38">
        <v>18</v>
      </c>
      <c r="E84" s="38">
        <v>13</v>
      </c>
      <c r="F84" s="39">
        <v>72.22222222222223</v>
      </c>
      <c r="G84" s="40"/>
      <c r="H84" s="148">
        <v>0.476</v>
      </c>
      <c r="I84" s="149">
        <v>0.481</v>
      </c>
      <c r="J84" s="149">
        <v>0.356</v>
      </c>
      <c r="K84" s="41">
        <v>74.01247401247402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1880</v>
      </c>
      <c r="D87" s="53">
        <v>1879</v>
      </c>
      <c r="E87" s="53">
        <v>1860</v>
      </c>
      <c r="F87" s="54">
        <f>IF(D87&gt;0,100*E87/D87,0)</f>
        <v>98.9888238424694</v>
      </c>
      <c r="G87" s="40"/>
      <c r="H87" s="152">
        <v>94.696</v>
      </c>
      <c r="I87" s="153">
        <v>97.233</v>
      </c>
      <c r="J87" s="153">
        <v>107.942</v>
      </c>
      <c r="K87" s="54">
        <f>IF(I87&gt;0,100*J87/I87,0)</f>
        <v>111.01375047566154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6" useFirstPageNumber="1" horizontalDpi="600" verticalDpi="600" orientation="portrait" paperSize="9" scale="72" r:id="rId1"/>
  <headerFooter alignWithMargins="0">
    <oddFooter>&amp;C&amp;P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59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117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307</v>
      </c>
      <c r="D7" s="21" t="s">
        <v>6</v>
      </c>
      <c r="E7" s="21">
        <v>5</v>
      </c>
      <c r="F7" s="22" t="str">
        <f>CONCATENATE(D6,"=100")</f>
        <v>2019=100</v>
      </c>
      <c r="G7" s="23"/>
      <c r="H7" s="20" t="s">
        <v>307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44</v>
      </c>
      <c r="D15" s="38">
        <v>45</v>
      </c>
      <c r="E15" s="38">
        <v>36</v>
      </c>
      <c r="F15" s="39">
        <v>80</v>
      </c>
      <c r="G15" s="40"/>
      <c r="H15" s="148">
        <v>0.616</v>
      </c>
      <c r="I15" s="149">
        <v>0.616</v>
      </c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>
        <v>1</v>
      </c>
      <c r="E17" s="38">
        <v>1</v>
      </c>
      <c r="F17" s="39">
        <v>100</v>
      </c>
      <c r="G17" s="40"/>
      <c r="H17" s="148"/>
      <c r="I17" s="149">
        <v>0.013</v>
      </c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>
        <v>1</v>
      </c>
      <c r="E19" s="30">
        <v>1</v>
      </c>
      <c r="F19" s="31"/>
      <c r="G19" s="31"/>
      <c r="H19" s="147">
        <v>0.033</v>
      </c>
      <c r="I19" s="147">
        <v>0.033</v>
      </c>
      <c r="J19" s="147"/>
      <c r="K19" s="32"/>
    </row>
    <row r="20" spans="1:11" s="33" customFormat="1" ht="11.25" customHeight="1">
      <c r="A20" s="35" t="s">
        <v>15</v>
      </c>
      <c r="B20" s="29"/>
      <c r="C20" s="30">
        <v>7</v>
      </c>
      <c r="D20" s="30">
        <v>7</v>
      </c>
      <c r="E20" s="30">
        <v>7</v>
      </c>
      <c r="F20" s="31"/>
      <c r="G20" s="31"/>
      <c r="H20" s="147">
        <v>0.135</v>
      </c>
      <c r="I20" s="147">
        <v>0.135</v>
      </c>
      <c r="J20" s="147"/>
      <c r="K20" s="32"/>
    </row>
    <row r="21" spans="1:11" s="33" customFormat="1" ht="11.25" customHeight="1">
      <c r="A21" s="35" t="s">
        <v>16</v>
      </c>
      <c r="B21" s="29"/>
      <c r="C21" s="30">
        <v>28</v>
      </c>
      <c r="D21" s="30">
        <v>28</v>
      </c>
      <c r="E21" s="30"/>
      <c r="F21" s="31"/>
      <c r="G21" s="31"/>
      <c r="H21" s="147">
        <v>0.343</v>
      </c>
      <c r="I21" s="147">
        <v>0.343</v>
      </c>
      <c r="J21" s="147"/>
      <c r="K21" s="32"/>
    </row>
    <row r="22" spans="1:11" s="42" customFormat="1" ht="11.25" customHeight="1">
      <c r="A22" s="36" t="s">
        <v>17</v>
      </c>
      <c r="B22" s="37"/>
      <c r="C22" s="38">
        <v>36</v>
      </c>
      <c r="D22" s="38">
        <v>36</v>
      </c>
      <c r="E22" s="38">
        <v>8</v>
      </c>
      <c r="F22" s="39">
        <v>22.22222222222222</v>
      </c>
      <c r="G22" s="40"/>
      <c r="H22" s="148">
        <v>0.511</v>
      </c>
      <c r="I22" s="149">
        <v>0.511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157</v>
      </c>
      <c r="D24" s="38">
        <v>161</v>
      </c>
      <c r="E24" s="38">
        <v>172</v>
      </c>
      <c r="F24" s="39">
        <v>106.83229813664596</v>
      </c>
      <c r="G24" s="40"/>
      <c r="H24" s="148">
        <v>6.72</v>
      </c>
      <c r="I24" s="149">
        <v>8.176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17</v>
      </c>
      <c r="D26" s="38">
        <v>15</v>
      </c>
      <c r="E26" s="38">
        <v>18</v>
      </c>
      <c r="F26" s="39">
        <v>120</v>
      </c>
      <c r="G26" s="40"/>
      <c r="H26" s="148">
        <v>0.442</v>
      </c>
      <c r="I26" s="149">
        <v>0.37</v>
      </c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11</v>
      </c>
      <c r="D28" s="30">
        <v>3</v>
      </c>
      <c r="E28" s="30">
        <v>23</v>
      </c>
      <c r="F28" s="31"/>
      <c r="G28" s="31"/>
      <c r="H28" s="147">
        <v>0.762</v>
      </c>
      <c r="I28" s="147">
        <v>0.3</v>
      </c>
      <c r="J28" s="147"/>
      <c r="K28" s="32"/>
    </row>
    <row r="29" spans="1:11" s="33" customFormat="1" ht="11.25" customHeight="1">
      <c r="A29" s="35" t="s">
        <v>21</v>
      </c>
      <c r="B29" s="29"/>
      <c r="C29" s="30">
        <v>3</v>
      </c>
      <c r="D29" s="30">
        <v>1</v>
      </c>
      <c r="E29" s="30"/>
      <c r="F29" s="31"/>
      <c r="G29" s="31"/>
      <c r="H29" s="147">
        <v>0.01</v>
      </c>
      <c r="I29" s="147">
        <v>0.02</v>
      </c>
      <c r="J29" s="147"/>
      <c r="K29" s="32"/>
    </row>
    <row r="30" spans="1:11" s="33" customFormat="1" ht="11.25" customHeight="1">
      <c r="A30" s="35" t="s">
        <v>22</v>
      </c>
      <c r="B30" s="29"/>
      <c r="C30" s="30">
        <v>36</v>
      </c>
      <c r="D30" s="30">
        <v>71</v>
      </c>
      <c r="E30" s="30">
        <v>75</v>
      </c>
      <c r="F30" s="31"/>
      <c r="G30" s="31"/>
      <c r="H30" s="147">
        <v>1.139</v>
      </c>
      <c r="I30" s="147">
        <v>3.514</v>
      </c>
      <c r="J30" s="147"/>
      <c r="K30" s="32"/>
    </row>
    <row r="31" spans="1:11" s="42" customFormat="1" ht="11.25" customHeight="1">
      <c r="A31" s="43" t="s">
        <v>23</v>
      </c>
      <c r="B31" s="37"/>
      <c r="C31" s="38">
        <v>50</v>
      </c>
      <c r="D31" s="38">
        <v>75</v>
      </c>
      <c r="E31" s="38">
        <v>98</v>
      </c>
      <c r="F31" s="39">
        <v>130.66666666666666</v>
      </c>
      <c r="G31" s="40"/>
      <c r="H31" s="148">
        <v>1.911</v>
      </c>
      <c r="I31" s="149">
        <v>3.8339999999999996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41</v>
      </c>
      <c r="D33" s="30">
        <v>59</v>
      </c>
      <c r="E33" s="30">
        <v>80</v>
      </c>
      <c r="F33" s="31"/>
      <c r="G33" s="31"/>
      <c r="H33" s="147">
        <v>1.441</v>
      </c>
      <c r="I33" s="147">
        <v>0.9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50</v>
      </c>
      <c r="D34" s="30">
        <v>50</v>
      </c>
      <c r="E34" s="30">
        <v>70</v>
      </c>
      <c r="F34" s="31"/>
      <c r="G34" s="31"/>
      <c r="H34" s="147">
        <v>1.359</v>
      </c>
      <c r="I34" s="147">
        <v>1.35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52</v>
      </c>
      <c r="D35" s="30">
        <v>40</v>
      </c>
      <c r="E35" s="30">
        <v>70</v>
      </c>
      <c r="F35" s="31"/>
      <c r="G35" s="31"/>
      <c r="H35" s="147">
        <v>1.316</v>
      </c>
      <c r="I35" s="147">
        <v>1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118</v>
      </c>
      <c r="D36" s="30">
        <v>118</v>
      </c>
      <c r="E36" s="30">
        <v>130</v>
      </c>
      <c r="F36" s="31"/>
      <c r="G36" s="31"/>
      <c r="H36" s="147">
        <v>3.486</v>
      </c>
      <c r="I36" s="147">
        <v>3.466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261</v>
      </c>
      <c r="D37" s="38">
        <v>267</v>
      </c>
      <c r="E37" s="38">
        <v>350</v>
      </c>
      <c r="F37" s="39">
        <v>131.08614232209737</v>
      </c>
      <c r="G37" s="40"/>
      <c r="H37" s="148">
        <v>7.602</v>
      </c>
      <c r="I37" s="149">
        <v>6.716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47</v>
      </c>
      <c r="D39" s="38">
        <v>45</v>
      </c>
      <c r="E39" s="38">
        <v>40</v>
      </c>
      <c r="F39" s="39">
        <v>88.88888888888889</v>
      </c>
      <c r="G39" s="40"/>
      <c r="H39" s="148">
        <v>0.795</v>
      </c>
      <c r="I39" s="149">
        <v>0.79</v>
      </c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1</v>
      </c>
      <c r="D41" s="30">
        <v>4</v>
      </c>
      <c r="E41" s="30">
        <v>4</v>
      </c>
      <c r="F41" s="31"/>
      <c r="G41" s="31"/>
      <c r="H41" s="147">
        <v>0.024</v>
      </c>
      <c r="I41" s="147">
        <v>0.06</v>
      </c>
      <c r="J41" s="147"/>
      <c r="K41" s="32"/>
    </row>
    <row r="42" spans="1:11" s="33" customFormat="1" ht="11.25" customHeight="1">
      <c r="A42" s="35" t="s">
        <v>31</v>
      </c>
      <c r="B42" s="29"/>
      <c r="C42" s="30">
        <v>9</v>
      </c>
      <c r="D42" s="30">
        <v>9</v>
      </c>
      <c r="E42" s="30">
        <v>8</v>
      </c>
      <c r="F42" s="31"/>
      <c r="G42" s="31"/>
      <c r="H42" s="147">
        <v>0.225</v>
      </c>
      <c r="I42" s="147">
        <v>0.36</v>
      </c>
      <c r="J42" s="147"/>
      <c r="K42" s="32"/>
    </row>
    <row r="43" spans="1:11" s="33" customFormat="1" ht="11.25" customHeight="1">
      <c r="A43" s="35" t="s">
        <v>32</v>
      </c>
      <c r="B43" s="29"/>
      <c r="C43" s="30">
        <v>5</v>
      </c>
      <c r="D43" s="30">
        <v>4</v>
      </c>
      <c r="E43" s="30">
        <v>5</v>
      </c>
      <c r="F43" s="31"/>
      <c r="G43" s="31"/>
      <c r="H43" s="147">
        <v>0.1</v>
      </c>
      <c r="I43" s="147">
        <v>0.1</v>
      </c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>
        <v>7</v>
      </c>
      <c r="D45" s="30">
        <v>3</v>
      </c>
      <c r="E45" s="30">
        <v>2</v>
      </c>
      <c r="F45" s="31"/>
      <c r="G45" s="31"/>
      <c r="H45" s="147">
        <v>0.245</v>
      </c>
      <c r="I45" s="147">
        <v>0.105</v>
      </c>
      <c r="J45" s="147"/>
      <c r="K45" s="32"/>
    </row>
    <row r="46" spans="1:11" s="33" customFormat="1" ht="11.25" customHeight="1">
      <c r="A46" s="35" t="s">
        <v>35</v>
      </c>
      <c r="B46" s="29"/>
      <c r="C46" s="30">
        <v>5</v>
      </c>
      <c r="D46" s="30">
        <v>3</v>
      </c>
      <c r="E46" s="30">
        <v>3</v>
      </c>
      <c r="F46" s="31"/>
      <c r="G46" s="31"/>
      <c r="H46" s="147">
        <v>0.15</v>
      </c>
      <c r="I46" s="147">
        <v>0.075</v>
      </c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>
        <v>230</v>
      </c>
      <c r="D48" s="30">
        <v>233</v>
      </c>
      <c r="E48" s="30">
        <v>230</v>
      </c>
      <c r="F48" s="31"/>
      <c r="G48" s="31"/>
      <c r="H48" s="147">
        <v>5.75</v>
      </c>
      <c r="I48" s="147">
        <v>5.825</v>
      </c>
      <c r="J48" s="147"/>
      <c r="K48" s="32"/>
    </row>
    <row r="49" spans="1:11" s="33" customFormat="1" ht="11.25" customHeight="1">
      <c r="A49" s="35" t="s">
        <v>38</v>
      </c>
      <c r="B49" s="29"/>
      <c r="C49" s="30">
        <v>45</v>
      </c>
      <c r="D49" s="30">
        <v>85</v>
      </c>
      <c r="E49" s="30">
        <v>85</v>
      </c>
      <c r="F49" s="31"/>
      <c r="G49" s="31"/>
      <c r="H49" s="147">
        <v>1.125</v>
      </c>
      <c r="I49" s="147">
        <v>2.125</v>
      </c>
      <c r="J49" s="147"/>
      <c r="K49" s="32"/>
    </row>
    <row r="50" spans="1:11" s="42" customFormat="1" ht="11.25" customHeight="1">
      <c r="A50" s="43" t="s">
        <v>39</v>
      </c>
      <c r="B50" s="37"/>
      <c r="C50" s="38">
        <v>302</v>
      </c>
      <c r="D50" s="38">
        <v>341</v>
      </c>
      <c r="E50" s="38">
        <v>337</v>
      </c>
      <c r="F50" s="39">
        <v>98.82697947214076</v>
      </c>
      <c r="G50" s="40"/>
      <c r="H50" s="148">
        <v>7.619</v>
      </c>
      <c r="I50" s="149">
        <v>8.65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69</v>
      </c>
      <c r="D52" s="38">
        <v>69</v>
      </c>
      <c r="E52" s="38">
        <v>69</v>
      </c>
      <c r="F52" s="39">
        <v>100</v>
      </c>
      <c r="G52" s="40"/>
      <c r="H52" s="148">
        <v>1.587</v>
      </c>
      <c r="I52" s="149">
        <v>1.587</v>
      </c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131</v>
      </c>
      <c r="D54" s="30">
        <v>109</v>
      </c>
      <c r="E54" s="30">
        <v>100</v>
      </c>
      <c r="F54" s="31"/>
      <c r="G54" s="31"/>
      <c r="H54" s="147">
        <v>3.144</v>
      </c>
      <c r="I54" s="147">
        <v>3.15</v>
      </c>
      <c r="J54" s="147"/>
      <c r="K54" s="32"/>
    </row>
    <row r="55" spans="1:11" s="33" customFormat="1" ht="11.25" customHeight="1">
      <c r="A55" s="35" t="s">
        <v>42</v>
      </c>
      <c r="B55" s="29"/>
      <c r="C55" s="30">
        <v>309</v>
      </c>
      <c r="D55" s="30">
        <v>283</v>
      </c>
      <c r="E55" s="30">
        <v>305</v>
      </c>
      <c r="F55" s="31"/>
      <c r="G55" s="31"/>
      <c r="H55" s="147">
        <v>7.416</v>
      </c>
      <c r="I55" s="147">
        <v>6.792</v>
      </c>
      <c r="J55" s="147"/>
      <c r="K55" s="32"/>
    </row>
    <row r="56" spans="1:11" s="33" customFormat="1" ht="11.25" customHeight="1">
      <c r="A56" s="35" t="s">
        <v>43</v>
      </c>
      <c r="B56" s="29"/>
      <c r="C56" s="30">
        <v>44</v>
      </c>
      <c r="D56" s="30">
        <v>45</v>
      </c>
      <c r="E56" s="30">
        <v>25</v>
      </c>
      <c r="F56" s="31"/>
      <c r="G56" s="31"/>
      <c r="H56" s="147">
        <v>1.21</v>
      </c>
      <c r="I56" s="147">
        <v>1.41</v>
      </c>
      <c r="J56" s="147"/>
      <c r="K56" s="32"/>
    </row>
    <row r="57" spans="1:11" s="33" customFormat="1" ht="11.25" customHeight="1">
      <c r="A57" s="35" t="s">
        <v>44</v>
      </c>
      <c r="B57" s="29"/>
      <c r="C57" s="30">
        <v>7</v>
      </c>
      <c r="D57" s="30">
        <v>3</v>
      </c>
      <c r="E57" s="30">
        <v>3</v>
      </c>
      <c r="F57" s="31"/>
      <c r="G57" s="31"/>
      <c r="H57" s="147">
        <v>0.17</v>
      </c>
      <c r="I57" s="147">
        <v>0.015</v>
      </c>
      <c r="J57" s="147"/>
      <c r="K57" s="32"/>
    </row>
    <row r="58" spans="1:11" s="33" customFormat="1" ht="11.25" customHeight="1">
      <c r="A58" s="35" t="s">
        <v>45</v>
      </c>
      <c r="B58" s="29"/>
      <c r="C58" s="30">
        <v>88</v>
      </c>
      <c r="D58" s="30">
        <v>56</v>
      </c>
      <c r="E58" s="30">
        <v>62</v>
      </c>
      <c r="F58" s="31"/>
      <c r="G58" s="31"/>
      <c r="H58" s="147">
        <v>3.168</v>
      </c>
      <c r="I58" s="147">
        <v>2.55</v>
      </c>
      <c r="J58" s="147"/>
      <c r="K58" s="32"/>
    </row>
    <row r="59" spans="1:11" s="42" customFormat="1" ht="11.25" customHeight="1">
      <c r="A59" s="36" t="s">
        <v>46</v>
      </c>
      <c r="B59" s="37"/>
      <c r="C59" s="38">
        <v>579</v>
      </c>
      <c r="D59" s="38">
        <v>496</v>
      </c>
      <c r="E59" s="38">
        <v>495</v>
      </c>
      <c r="F59" s="39">
        <v>99.79838709677419</v>
      </c>
      <c r="G59" s="40"/>
      <c r="H59" s="148">
        <v>15.108</v>
      </c>
      <c r="I59" s="149">
        <v>13.917000000000002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402</v>
      </c>
      <c r="D61" s="30">
        <v>270</v>
      </c>
      <c r="E61" s="30">
        <v>370</v>
      </c>
      <c r="F61" s="31"/>
      <c r="G61" s="31"/>
      <c r="H61" s="147">
        <v>14.07</v>
      </c>
      <c r="I61" s="147">
        <v>10.8</v>
      </c>
      <c r="J61" s="147"/>
      <c r="K61" s="32"/>
    </row>
    <row r="62" spans="1:11" s="33" customFormat="1" ht="11.25" customHeight="1">
      <c r="A62" s="35" t="s">
        <v>48</v>
      </c>
      <c r="B62" s="29"/>
      <c r="C62" s="30">
        <v>145</v>
      </c>
      <c r="D62" s="30">
        <v>145</v>
      </c>
      <c r="E62" s="30">
        <v>145</v>
      </c>
      <c r="F62" s="31"/>
      <c r="G62" s="31"/>
      <c r="H62" s="147">
        <v>2.967</v>
      </c>
      <c r="I62" s="147">
        <v>3.133</v>
      </c>
      <c r="J62" s="147"/>
      <c r="K62" s="32"/>
    </row>
    <row r="63" spans="1:11" s="33" customFormat="1" ht="11.25" customHeight="1">
      <c r="A63" s="35" t="s">
        <v>49</v>
      </c>
      <c r="B63" s="29"/>
      <c r="C63" s="30">
        <v>694</v>
      </c>
      <c r="D63" s="30">
        <v>699</v>
      </c>
      <c r="E63" s="30">
        <v>690</v>
      </c>
      <c r="F63" s="31"/>
      <c r="G63" s="31"/>
      <c r="H63" s="147">
        <v>21.821</v>
      </c>
      <c r="I63" s="147">
        <v>20.958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1241</v>
      </c>
      <c r="D64" s="38">
        <v>1114</v>
      </c>
      <c r="E64" s="38">
        <v>1205</v>
      </c>
      <c r="F64" s="39">
        <v>108.16876122082586</v>
      </c>
      <c r="G64" s="40"/>
      <c r="H64" s="148">
        <v>38.858000000000004</v>
      </c>
      <c r="I64" s="149">
        <v>34.891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99</v>
      </c>
      <c r="D66" s="38">
        <v>350</v>
      </c>
      <c r="E66" s="38">
        <v>360</v>
      </c>
      <c r="F66" s="39">
        <v>102.85714285714286</v>
      </c>
      <c r="G66" s="40"/>
      <c r="H66" s="148">
        <v>3.911</v>
      </c>
      <c r="I66" s="149">
        <v>13.738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98</v>
      </c>
      <c r="D68" s="30">
        <v>30</v>
      </c>
      <c r="E68" s="30">
        <v>40</v>
      </c>
      <c r="F68" s="31"/>
      <c r="G68" s="31"/>
      <c r="H68" s="147">
        <v>3.208</v>
      </c>
      <c r="I68" s="147">
        <v>1.6</v>
      </c>
      <c r="J68" s="147"/>
      <c r="K68" s="32"/>
    </row>
    <row r="69" spans="1:11" s="33" customFormat="1" ht="11.25" customHeight="1">
      <c r="A69" s="35" t="s">
        <v>53</v>
      </c>
      <c r="B69" s="29"/>
      <c r="C69" s="30">
        <v>39</v>
      </c>
      <c r="D69" s="30">
        <v>40</v>
      </c>
      <c r="E69" s="30">
        <v>40</v>
      </c>
      <c r="F69" s="31"/>
      <c r="G69" s="31"/>
      <c r="H69" s="147">
        <v>1.268</v>
      </c>
      <c r="I69" s="147">
        <v>1.5</v>
      </c>
      <c r="J69" s="147"/>
      <c r="K69" s="32"/>
    </row>
    <row r="70" spans="1:11" s="42" customFormat="1" ht="11.25" customHeight="1">
      <c r="A70" s="36" t="s">
        <v>54</v>
      </c>
      <c r="B70" s="37"/>
      <c r="C70" s="38">
        <v>137</v>
      </c>
      <c r="D70" s="38">
        <v>70</v>
      </c>
      <c r="E70" s="38">
        <v>80</v>
      </c>
      <c r="F70" s="39">
        <v>114.28571428571429</v>
      </c>
      <c r="G70" s="40"/>
      <c r="H70" s="148">
        <v>4.476</v>
      </c>
      <c r="I70" s="149">
        <v>3.1</v>
      </c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30</v>
      </c>
      <c r="D72" s="30">
        <v>30</v>
      </c>
      <c r="E72" s="30">
        <v>41</v>
      </c>
      <c r="F72" s="31"/>
      <c r="G72" s="31"/>
      <c r="H72" s="147">
        <v>0.39</v>
      </c>
      <c r="I72" s="147">
        <v>0.39</v>
      </c>
      <c r="J72" s="147"/>
      <c r="K72" s="32"/>
    </row>
    <row r="73" spans="1:11" s="33" customFormat="1" ht="11.25" customHeight="1">
      <c r="A73" s="35" t="s">
        <v>56</v>
      </c>
      <c r="B73" s="29"/>
      <c r="C73" s="30">
        <v>61</v>
      </c>
      <c r="D73" s="30">
        <v>61</v>
      </c>
      <c r="E73" s="30">
        <v>64</v>
      </c>
      <c r="F73" s="31"/>
      <c r="G73" s="31"/>
      <c r="H73" s="147">
        <v>2.451</v>
      </c>
      <c r="I73" s="147">
        <v>2.45</v>
      </c>
      <c r="J73" s="147"/>
      <c r="K73" s="32"/>
    </row>
    <row r="74" spans="1:11" s="33" customFormat="1" ht="11.25" customHeight="1">
      <c r="A74" s="35" t="s">
        <v>57</v>
      </c>
      <c r="B74" s="29"/>
      <c r="C74" s="30">
        <v>41</v>
      </c>
      <c r="D74" s="30">
        <v>17</v>
      </c>
      <c r="E74" s="30">
        <v>10</v>
      </c>
      <c r="F74" s="31"/>
      <c r="G74" s="31"/>
      <c r="H74" s="147">
        <v>1.032</v>
      </c>
      <c r="I74" s="147">
        <v>0.422</v>
      </c>
      <c r="J74" s="147"/>
      <c r="K74" s="32"/>
    </row>
    <row r="75" spans="1:11" s="33" customFormat="1" ht="11.25" customHeight="1">
      <c r="A75" s="35" t="s">
        <v>58</v>
      </c>
      <c r="B75" s="29"/>
      <c r="C75" s="30">
        <v>54</v>
      </c>
      <c r="D75" s="30">
        <v>54</v>
      </c>
      <c r="E75" s="30">
        <v>66</v>
      </c>
      <c r="F75" s="31"/>
      <c r="G75" s="31"/>
      <c r="H75" s="147">
        <v>1.438</v>
      </c>
      <c r="I75" s="147">
        <v>1.46</v>
      </c>
      <c r="J75" s="147"/>
      <c r="K75" s="32"/>
    </row>
    <row r="76" spans="1:11" s="33" customFormat="1" ht="11.25" customHeight="1">
      <c r="A76" s="35" t="s">
        <v>59</v>
      </c>
      <c r="B76" s="29"/>
      <c r="C76" s="30">
        <v>40</v>
      </c>
      <c r="D76" s="30">
        <v>40</v>
      </c>
      <c r="E76" s="30">
        <v>80</v>
      </c>
      <c r="F76" s="31"/>
      <c r="G76" s="31"/>
      <c r="H76" s="147">
        <v>0.92</v>
      </c>
      <c r="I76" s="147">
        <v>0.92</v>
      </c>
      <c r="J76" s="147"/>
      <c r="K76" s="32"/>
    </row>
    <row r="77" spans="1:11" s="33" customFormat="1" ht="11.25" customHeight="1">
      <c r="A77" s="35" t="s">
        <v>60</v>
      </c>
      <c r="B77" s="29"/>
      <c r="C77" s="30">
        <v>4</v>
      </c>
      <c r="D77" s="30">
        <v>4</v>
      </c>
      <c r="E77" s="30">
        <v>3</v>
      </c>
      <c r="F77" s="31"/>
      <c r="G77" s="31"/>
      <c r="H77" s="147">
        <v>0.096</v>
      </c>
      <c r="I77" s="147">
        <v>0.096</v>
      </c>
      <c r="J77" s="147"/>
      <c r="K77" s="32"/>
    </row>
    <row r="78" spans="1:11" s="33" customFormat="1" ht="11.25" customHeight="1">
      <c r="A78" s="35" t="s">
        <v>61</v>
      </c>
      <c r="B78" s="29"/>
      <c r="C78" s="30">
        <v>10</v>
      </c>
      <c r="D78" s="30">
        <v>10</v>
      </c>
      <c r="E78" s="30">
        <v>10</v>
      </c>
      <c r="F78" s="31"/>
      <c r="G78" s="31"/>
      <c r="H78" s="147">
        <v>0.35</v>
      </c>
      <c r="I78" s="147">
        <v>0.3</v>
      </c>
      <c r="J78" s="147"/>
      <c r="K78" s="32"/>
    </row>
    <row r="79" spans="1:11" s="33" customFormat="1" ht="11.25" customHeight="1">
      <c r="A79" s="35" t="s">
        <v>62</v>
      </c>
      <c r="B79" s="29"/>
      <c r="C79" s="30">
        <v>174</v>
      </c>
      <c r="D79" s="30">
        <v>174</v>
      </c>
      <c r="E79" s="30">
        <v>180</v>
      </c>
      <c r="F79" s="31"/>
      <c r="G79" s="31"/>
      <c r="H79" s="147">
        <v>5.846</v>
      </c>
      <c r="I79" s="147">
        <v>9.9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414</v>
      </c>
      <c r="D80" s="38">
        <v>390</v>
      </c>
      <c r="E80" s="38">
        <v>454</v>
      </c>
      <c r="F80" s="39">
        <v>116.41025641025641</v>
      </c>
      <c r="G80" s="40"/>
      <c r="H80" s="148">
        <v>12.523</v>
      </c>
      <c r="I80" s="149">
        <v>15.938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242</v>
      </c>
      <c r="D82" s="30">
        <v>242</v>
      </c>
      <c r="E82" s="30">
        <v>256</v>
      </c>
      <c r="F82" s="31"/>
      <c r="G82" s="31"/>
      <c r="H82" s="147">
        <v>9.662</v>
      </c>
      <c r="I82" s="147">
        <v>9.662</v>
      </c>
      <c r="J82" s="147"/>
      <c r="K82" s="32"/>
    </row>
    <row r="83" spans="1:11" s="33" customFormat="1" ht="11.25" customHeight="1">
      <c r="A83" s="35" t="s">
        <v>65</v>
      </c>
      <c r="B83" s="29"/>
      <c r="C83" s="30">
        <v>358</v>
      </c>
      <c r="D83" s="30">
        <v>360</v>
      </c>
      <c r="E83" s="30">
        <v>360</v>
      </c>
      <c r="F83" s="31"/>
      <c r="G83" s="31"/>
      <c r="H83" s="147">
        <v>8.989</v>
      </c>
      <c r="I83" s="147">
        <v>9</v>
      </c>
      <c r="J83" s="147"/>
      <c r="K83" s="32"/>
    </row>
    <row r="84" spans="1:11" s="42" customFormat="1" ht="11.25" customHeight="1">
      <c r="A84" s="36" t="s">
        <v>66</v>
      </c>
      <c r="B84" s="37"/>
      <c r="C84" s="38">
        <v>600</v>
      </c>
      <c r="D84" s="38">
        <v>602</v>
      </c>
      <c r="E84" s="38">
        <v>616</v>
      </c>
      <c r="F84" s="39">
        <v>102.32558139534883</v>
      </c>
      <c r="G84" s="40"/>
      <c r="H84" s="148">
        <v>18.651000000000003</v>
      </c>
      <c r="I84" s="149">
        <v>18.662</v>
      </c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4053</v>
      </c>
      <c r="D87" s="53">
        <v>4077</v>
      </c>
      <c r="E87" s="53">
        <v>4339</v>
      </c>
      <c r="F87" s="54">
        <f>IF(D87&gt;0,100*E87/D87,0)</f>
        <v>106.42629384351238</v>
      </c>
      <c r="G87" s="40"/>
      <c r="H87" s="152">
        <v>121.33000000000001</v>
      </c>
      <c r="I87" s="153">
        <v>131.509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7" useFirstPageNumber="1" horizontalDpi="600" verticalDpi="600" orientation="portrait" paperSize="9" scale="72" r:id="rId1"/>
  <headerFooter alignWithMargins="0">
    <oddFooter>&amp;C&amp;P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60"/>
  <dimension ref="A1:K625"/>
  <sheetViews>
    <sheetView view="pageBreakPreview" zoomScaleSheetLayoutView="100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118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307</v>
      </c>
      <c r="D7" s="21" t="s">
        <v>6</v>
      </c>
      <c r="E7" s="21">
        <v>5</v>
      </c>
      <c r="F7" s="22" t="str">
        <f>CONCATENATE(D6,"=100")</f>
        <v>2019=100</v>
      </c>
      <c r="G7" s="23"/>
      <c r="H7" s="20" t="s">
        <v>307</v>
      </c>
      <c r="I7" s="21" t="s">
        <v>6</v>
      </c>
      <c r="J7" s="21">
        <v>4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27</v>
      </c>
      <c r="D9" s="30">
        <v>27</v>
      </c>
      <c r="E9" s="30">
        <v>27</v>
      </c>
      <c r="F9" s="31"/>
      <c r="G9" s="31"/>
      <c r="H9" s="147">
        <v>1.836</v>
      </c>
      <c r="I9" s="147">
        <v>1.836</v>
      </c>
      <c r="J9" s="147">
        <v>1.836</v>
      </c>
      <c r="K9" s="32"/>
    </row>
    <row r="10" spans="1:11" s="33" customFormat="1" ht="11.25" customHeight="1">
      <c r="A10" s="35" t="s">
        <v>8</v>
      </c>
      <c r="B10" s="29"/>
      <c r="C10" s="30">
        <v>21</v>
      </c>
      <c r="D10" s="30">
        <v>21</v>
      </c>
      <c r="E10" s="30">
        <v>21</v>
      </c>
      <c r="F10" s="31"/>
      <c r="G10" s="31"/>
      <c r="H10" s="147">
        <v>1.441</v>
      </c>
      <c r="I10" s="147">
        <v>1.44</v>
      </c>
      <c r="J10" s="147">
        <v>1.44</v>
      </c>
      <c r="K10" s="32"/>
    </row>
    <row r="11" spans="1:11" s="33" customFormat="1" ht="11.25" customHeight="1">
      <c r="A11" s="28" t="s">
        <v>9</v>
      </c>
      <c r="B11" s="29"/>
      <c r="C11" s="30">
        <v>21</v>
      </c>
      <c r="D11" s="30">
        <v>21</v>
      </c>
      <c r="E11" s="30">
        <v>21</v>
      </c>
      <c r="F11" s="31"/>
      <c r="G11" s="31"/>
      <c r="H11" s="147">
        <v>1.05</v>
      </c>
      <c r="I11" s="147">
        <v>1.3</v>
      </c>
      <c r="J11" s="147">
        <v>1.3</v>
      </c>
      <c r="K11" s="32"/>
    </row>
    <row r="12" spans="1:11" s="33" customFormat="1" ht="11.25" customHeight="1">
      <c r="A12" s="35" t="s">
        <v>10</v>
      </c>
      <c r="B12" s="29"/>
      <c r="C12" s="30">
        <v>24</v>
      </c>
      <c r="D12" s="30">
        <v>24</v>
      </c>
      <c r="E12" s="30">
        <v>24</v>
      </c>
      <c r="F12" s="31"/>
      <c r="G12" s="31"/>
      <c r="H12" s="147">
        <v>1.566</v>
      </c>
      <c r="I12" s="147">
        <v>1.566</v>
      </c>
      <c r="J12" s="147">
        <v>1.566</v>
      </c>
      <c r="K12" s="32"/>
    </row>
    <row r="13" spans="1:11" s="42" customFormat="1" ht="11.25" customHeight="1">
      <c r="A13" s="36" t="s">
        <v>11</v>
      </c>
      <c r="B13" s="37"/>
      <c r="C13" s="38">
        <v>93</v>
      </c>
      <c r="D13" s="38">
        <v>93</v>
      </c>
      <c r="E13" s="38">
        <v>93</v>
      </c>
      <c r="F13" s="39">
        <v>100</v>
      </c>
      <c r="G13" s="40"/>
      <c r="H13" s="148">
        <v>5.893</v>
      </c>
      <c r="I13" s="149">
        <v>6.1419999999999995</v>
      </c>
      <c r="J13" s="149">
        <v>6.1419999999999995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76</v>
      </c>
      <c r="D15" s="38">
        <v>76</v>
      </c>
      <c r="E15" s="38">
        <v>71</v>
      </c>
      <c r="F15" s="39">
        <v>93.42105263157895</v>
      </c>
      <c r="G15" s="40"/>
      <c r="H15" s="148">
        <v>1.76</v>
      </c>
      <c r="I15" s="149">
        <v>1.76</v>
      </c>
      <c r="J15" s="149">
        <v>1.645</v>
      </c>
      <c r="K15" s="41">
        <v>93.4659090909091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2</v>
      </c>
      <c r="D17" s="38">
        <v>2</v>
      </c>
      <c r="E17" s="38"/>
      <c r="F17" s="39"/>
      <c r="G17" s="40"/>
      <c r="H17" s="148">
        <v>0.016</v>
      </c>
      <c r="I17" s="149">
        <v>0.094</v>
      </c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3</v>
      </c>
      <c r="D19" s="30">
        <v>3</v>
      </c>
      <c r="E19" s="30">
        <v>3</v>
      </c>
      <c r="F19" s="31"/>
      <c r="G19" s="31"/>
      <c r="H19" s="147">
        <v>0.091</v>
      </c>
      <c r="I19" s="147">
        <v>0.094</v>
      </c>
      <c r="J19" s="147">
        <v>0.105</v>
      </c>
      <c r="K19" s="32"/>
    </row>
    <row r="20" spans="1:11" s="33" customFormat="1" ht="11.25" customHeight="1">
      <c r="A20" s="35" t="s">
        <v>15</v>
      </c>
      <c r="B20" s="29"/>
      <c r="C20" s="30">
        <v>6</v>
      </c>
      <c r="D20" s="30">
        <v>6</v>
      </c>
      <c r="E20" s="30">
        <v>6</v>
      </c>
      <c r="F20" s="31"/>
      <c r="G20" s="31"/>
      <c r="H20" s="147">
        <v>0.095</v>
      </c>
      <c r="I20" s="147">
        <v>0.09</v>
      </c>
      <c r="J20" s="147">
        <v>0.116</v>
      </c>
      <c r="K20" s="32"/>
    </row>
    <row r="21" spans="1:11" s="33" customFormat="1" ht="11.25" customHeight="1">
      <c r="A21" s="35" t="s">
        <v>16</v>
      </c>
      <c r="B21" s="29"/>
      <c r="C21" s="30">
        <v>34</v>
      </c>
      <c r="D21" s="30">
        <v>34</v>
      </c>
      <c r="E21" s="30">
        <v>34</v>
      </c>
      <c r="F21" s="31"/>
      <c r="G21" s="31"/>
      <c r="H21" s="147">
        <v>0.606</v>
      </c>
      <c r="I21" s="147">
        <v>0.744</v>
      </c>
      <c r="J21" s="147">
        <v>0.646</v>
      </c>
      <c r="K21" s="32"/>
    </row>
    <row r="22" spans="1:11" s="42" customFormat="1" ht="11.25" customHeight="1">
      <c r="A22" s="36" t="s">
        <v>17</v>
      </c>
      <c r="B22" s="37"/>
      <c r="C22" s="38">
        <v>43</v>
      </c>
      <c r="D22" s="38">
        <v>43</v>
      </c>
      <c r="E22" s="38">
        <v>43</v>
      </c>
      <c r="F22" s="39">
        <v>100</v>
      </c>
      <c r="G22" s="40"/>
      <c r="H22" s="148">
        <v>0.792</v>
      </c>
      <c r="I22" s="149">
        <v>0.9279999999999999</v>
      </c>
      <c r="J22" s="149">
        <v>0.867</v>
      </c>
      <c r="K22" s="41">
        <v>93.42672413793105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123</v>
      </c>
      <c r="D24" s="38">
        <v>130</v>
      </c>
      <c r="E24" s="38">
        <v>138</v>
      </c>
      <c r="F24" s="39">
        <v>106.15384615384616</v>
      </c>
      <c r="G24" s="40"/>
      <c r="H24" s="148">
        <v>8.836</v>
      </c>
      <c r="I24" s="149">
        <v>8.19</v>
      </c>
      <c r="J24" s="149">
        <v>8.19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28</v>
      </c>
      <c r="D26" s="38">
        <v>30</v>
      </c>
      <c r="E26" s="38">
        <v>40</v>
      </c>
      <c r="F26" s="39">
        <v>133.33333333333334</v>
      </c>
      <c r="G26" s="40"/>
      <c r="H26" s="148">
        <v>1.33</v>
      </c>
      <c r="I26" s="149">
        <v>1.4</v>
      </c>
      <c r="J26" s="149">
        <v>1.6</v>
      </c>
      <c r="K26" s="41">
        <v>114.28571428571429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3</v>
      </c>
      <c r="D28" s="30">
        <v>2</v>
      </c>
      <c r="E28" s="30">
        <v>2</v>
      </c>
      <c r="F28" s="31"/>
      <c r="G28" s="31"/>
      <c r="H28" s="147">
        <v>0.137</v>
      </c>
      <c r="I28" s="147">
        <v>0.112</v>
      </c>
      <c r="J28" s="147">
        <v>0.07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50</v>
      </c>
      <c r="D30" s="30">
        <v>71</v>
      </c>
      <c r="E30" s="30">
        <v>70</v>
      </c>
      <c r="F30" s="31"/>
      <c r="G30" s="31"/>
      <c r="H30" s="147">
        <v>1</v>
      </c>
      <c r="I30" s="147">
        <v>3.514</v>
      </c>
      <c r="J30" s="147">
        <v>3.5</v>
      </c>
      <c r="K30" s="32"/>
    </row>
    <row r="31" spans="1:11" s="42" customFormat="1" ht="11.25" customHeight="1">
      <c r="A31" s="43" t="s">
        <v>23</v>
      </c>
      <c r="B31" s="37"/>
      <c r="C31" s="38">
        <v>53</v>
      </c>
      <c r="D31" s="38">
        <v>73</v>
      </c>
      <c r="E31" s="38">
        <v>72</v>
      </c>
      <c r="F31" s="39">
        <v>98.63013698630137</v>
      </c>
      <c r="G31" s="40"/>
      <c r="H31" s="148">
        <v>1.137</v>
      </c>
      <c r="I31" s="149">
        <v>3.626</v>
      </c>
      <c r="J31" s="149">
        <v>3.57</v>
      </c>
      <c r="K31" s="41">
        <v>98.45559845559846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85</v>
      </c>
      <c r="D33" s="30">
        <v>60</v>
      </c>
      <c r="E33" s="30">
        <v>90</v>
      </c>
      <c r="F33" s="31"/>
      <c r="G33" s="31"/>
      <c r="H33" s="147">
        <v>3.771</v>
      </c>
      <c r="I33" s="147">
        <v>2.68</v>
      </c>
      <c r="J33" s="147">
        <v>3.6</v>
      </c>
      <c r="K33" s="32"/>
    </row>
    <row r="34" spans="1:11" s="33" customFormat="1" ht="11.25" customHeight="1">
      <c r="A34" s="35" t="s">
        <v>25</v>
      </c>
      <c r="B34" s="29"/>
      <c r="C34" s="30">
        <v>33</v>
      </c>
      <c r="D34" s="30">
        <v>33</v>
      </c>
      <c r="E34" s="30">
        <v>30</v>
      </c>
      <c r="F34" s="31"/>
      <c r="G34" s="31"/>
      <c r="H34" s="147">
        <v>0.936</v>
      </c>
      <c r="I34" s="147">
        <v>0.93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26</v>
      </c>
      <c r="D35" s="30">
        <v>20</v>
      </c>
      <c r="E35" s="30">
        <v>20</v>
      </c>
      <c r="F35" s="31"/>
      <c r="G35" s="31"/>
      <c r="H35" s="147">
        <v>0.655</v>
      </c>
      <c r="I35" s="147">
        <v>0.5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120</v>
      </c>
      <c r="D36" s="30">
        <v>120</v>
      </c>
      <c r="E36" s="30">
        <v>100</v>
      </c>
      <c r="F36" s="31"/>
      <c r="G36" s="31"/>
      <c r="H36" s="147">
        <v>2.802</v>
      </c>
      <c r="I36" s="147">
        <v>2.802</v>
      </c>
      <c r="J36" s="147">
        <v>2.4</v>
      </c>
      <c r="K36" s="32"/>
    </row>
    <row r="37" spans="1:11" s="42" customFormat="1" ht="11.25" customHeight="1">
      <c r="A37" s="36" t="s">
        <v>28</v>
      </c>
      <c r="B37" s="37"/>
      <c r="C37" s="38">
        <v>264</v>
      </c>
      <c r="D37" s="38">
        <v>233</v>
      </c>
      <c r="E37" s="38">
        <v>240</v>
      </c>
      <c r="F37" s="39">
        <v>103.00429184549357</v>
      </c>
      <c r="G37" s="40"/>
      <c r="H37" s="148">
        <v>8.164</v>
      </c>
      <c r="I37" s="149">
        <v>6.912000000000001</v>
      </c>
      <c r="J37" s="149">
        <v>6</v>
      </c>
      <c r="K37" s="41">
        <v>86.80555555555554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154</v>
      </c>
      <c r="D39" s="38">
        <v>150</v>
      </c>
      <c r="E39" s="38">
        <v>230</v>
      </c>
      <c r="F39" s="39">
        <v>153.33333333333334</v>
      </c>
      <c r="G39" s="40"/>
      <c r="H39" s="148">
        <v>4.192</v>
      </c>
      <c r="I39" s="149">
        <v>4.2</v>
      </c>
      <c r="J39" s="149">
        <v>6.24</v>
      </c>
      <c r="K39" s="41">
        <v>148.57142857142856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>
        <v>1</v>
      </c>
      <c r="D42" s="30"/>
      <c r="E42" s="30"/>
      <c r="F42" s="31"/>
      <c r="G42" s="31"/>
      <c r="H42" s="147">
        <v>0.03</v>
      </c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>
        <v>3</v>
      </c>
      <c r="D43" s="30">
        <v>6</v>
      </c>
      <c r="E43" s="30">
        <v>4</v>
      </c>
      <c r="F43" s="31"/>
      <c r="G43" s="31"/>
      <c r="H43" s="147">
        <v>0.105</v>
      </c>
      <c r="I43" s="147">
        <v>0.16</v>
      </c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>
        <v>2</v>
      </c>
      <c r="D45" s="30"/>
      <c r="E45" s="30"/>
      <c r="F45" s="31"/>
      <c r="G45" s="31"/>
      <c r="H45" s="147">
        <v>0.046</v>
      </c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>
        <v>11</v>
      </c>
      <c r="D46" s="30">
        <v>7</v>
      </c>
      <c r="E46" s="30">
        <v>6</v>
      </c>
      <c r="F46" s="31"/>
      <c r="G46" s="31"/>
      <c r="H46" s="147">
        <v>0.275</v>
      </c>
      <c r="I46" s="147">
        <v>0.15</v>
      </c>
      <c r="J46" s="147"/>
      <c r="K46" s="32"/>
    </row>
    <row r="47" spans="1:11" s="33" customFormat="1" ht="11.25" customHeight="1">
      <c r="A47" s="35" t="s">
        <v>36</v>
      </c>
      <c r="B47" s="29"/>
      <c r="C47" s="30">
        <v>10</v>
      </c>
      <c r="D47" s="30">
        <v>9</v>
      </c>
      <c r="E47" s="30">
        <v>10</v>
      </c>
      <c r="F47" s="31"/>
      <c r="G47" s="31"/>
      <c r="H47" s="147">
        <v>0.35</v>
      </c>
      <c r="I47" s="147">
        <v>0.36</v>
      </c>
      <c r="J47" s="147"/>
      <c r="K47" s="32"/>
    </row>
    <row r="48" spans="1:11" s="33" customFormat="1" ht="11.25" customHeight="1">
      <c r="A48" s="35" t="s">
        <v>37</v>
      </c>
      <c r="B48" s="29"/>
      <c r="C48" s="30">
        <v>14</v>
      </c>
      <c r="D48" s="30">
        <v>1</v>
      </c>
      <c r="E48" s="30">
        <v>1</v>
      </c>
      <c r="F48" s="31"/>
      <c r="G48" s="31"/>
      <c r="H48" s="147">
        <v>0.322</v>
      </c>
      <c r="I48" s="147">
        <v>0.023</v>
      </c>
      <c r="J48" s="147"/>
      <c r="K48" s="32"/>
    </row>
    <row r="49" spans="1:11" s="33" customFormat="1" ht="11.25" customHeight="1">
      <c r="A49" s="35" t="s">
        <v>38</v>
      </c>
      <c r="B49" s="29"/>
      <c r="C49" s="30">
        <v>11</v>
      </c>
      <c r="D49" s="30"/>
      <c r="E49" s="30"/>
      <c r="F49" s="31"/>
      <c r="G49" s="31"/>
      <c r="H49" s="147">
        <v>0.275</v>
      </c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>
        <v>52</v>
      </c>
      <c r="D50" s="38">
        <v>23</v>
      </c>
      <c r="E50" s="38">
        <v>21</v>
      </c>
      <c r="F50" s="39">
        <v>91.30434782608695</v>
      </c>
      <c r="G50" s="40"/>
      <c r="H50" s="148">
        <v>1.403</v>
      </c>
      <c r="I50" s="149">
        <v>0.693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18</v>
      </c>
      <c r="D52" s="38">
        <v>18</v>
      </c>
      <c r="E52" s="38">
        <v>18</v>
      </c>
      <c r="F52" s="39">
        <v>100</v>
      </c>
      <c r="G52" s="40"/>
      <c r="H52" s="148">
        <v>0.558</v>
      </c>
      <c r="I52" s="149">
        <v>0.558</v>
      </c>
      <c r="J52" s="149">
        <v>0.558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>
        <v>17</v>
      </c>
      <c r="D55" s="30">
        <v>17</v>
      </c>
      <c r="E55" s="30">
        <v>17</v>
      </c>
      <c r="F55" s="31"/>
      <c r="G55" s="31"/>
      <c r="H55" s="147">
        <v>0.485</v>
      </c>
      <c r="I55" s="147">
        <v>0.485</v>
      </c>
      <c r="J55" s="147">
        <v>0.485</v>
      </c>
      <c r="K55" s="32"/>
    </row>
    <row r="56" spans="1:11" s="33" customFormat="1" ht="11.25" customHeight="1">
      <c r="A56" s="35" t="s">
        <v>43</v>
      </c>
      <c r="B56" s="29"/>
      <c r="C56" s="30">
        <v>9</v>
      </c>
      <c r="D56" s="30">
        <v>9</v>
      </c>
      <c r="E56" s="30">
        <v>6</v>
      </c>
      <c r="F56" s="31"/>
      <c r="G56" s="31"/>
      <c r="H56" s="147">
        <v>0.176</v>
      </c>
      <c r="I56" s="147">
        <v>0.168</v>
      </c>
      <c r="J56" s="147">
        <v>0.12</v>
      </c>
      <c r="K56" s="32"/>
    </row>
    <row r="57" spans="1:11" s="33" customFormat="1" ht="11.25" customHeight="1">
      <c r="A57" s="35" t="s">
        <v>44</v>
      </c>
      <c r="B57" s="29"/>
      <c r="C57" s="30">
        <v>4</v>
      </c>
      <c r="D57" s="30">
        <v>3</v>
      </c>
      <c r="E57" s="30">
        <v>3</v>
      </c>
      <c r="F57" s="31"/>
      <c r="G57" s="31"/>
      <c r="H57" s="147">
        <v>0.094</v>
      </c>
      <c r="I57" s="147">
        <v>0.021</v>
      </c>
      <c r="J57" s="147">
        <v>0.021</v>
      </c>
      <c r="K57" s="32"/>
    </row>
    <row r="58" spans="1:11" s="33" customFormat="1" ht="11.25" customHeight="1">
      <c r="A58" s="35" t="s">
        <v>45</v>
      </c>
      <c r="B58" s="29"/>
      <c r="C58" s="30">
        <v>12</v>
      </c>
      <c r="D58" s="30">
        <v>7</v>
      </c>
      <c r="E58" s="30">
        <v>10</v>
      </c>
      <c r="F58" s="31"/>
      <c r="G58" s="31"/>
      <c r="H58" s="147">
        <v>0.33</v>
      </c>
      <c r="I58" s="147">
        <v>0.33</v>
      </c>
      <c r="J58" s="147">
        <v>0.315</v>
      </c>
      <c r="K58" s="32"/>
    </row>
    <row r="59" spans="1:11" s="42" customFormat="1" ht="11.25" customHeight="1">
      <c r="A59" s="36" t="s">
        <v>46</v>
      </c>
      <c r="B59" s="37"/>
      <c r="C59" s="38">
        <v>42</v>
      </c>
      <c r="D59" s="38">
        <v>36</v>
      </c>
      <c r="E59" s="38">
        <v>36</v>
      </c>
      <c r="F59" s="39">
        <v>100</v>
      </c>
      <c r="G59" s="40"/>
      <c r="H59" s="148">
        <v>1.085</v>
      </c>
      <c r="I59" s="149">
        <v>1.004</v>
      </c>
      <c r="J59" s="149">
        <v>0.9410000000000001</v>
      </c>
      <c r="K59" s="41">
        <v>93.72509960159363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75</v>
      </c>
      <c r="D61" s="30">
        <v>75</v>
      </c>
      <c r="E61" s="30">
        <v>75</v>
      </c>
      <c r="F61" s="31"/>
      <c r="G61" s="31"/>
      <c r="H61" s="147">
        <v>4.065</v>
      </c>
      <c r="I61" s="147">
        <v>4.225</v>
      </c>
      <c r="J61" s="147">
        <v>4.225</v>
      </c>
      <c r="K61" s="32"/>
    </row>
    <row r="62" spans="1:11" s="33" customFormat="1" ht="11.25" customHeight="1">
      <c r="A62" s="35" t="s">
        <v>48</v>
      </c>
      <c r="B62" s="29"/>
      <c r="C62" s="30">
        <v>66</v>
      </c>
      <c r="D62" s="30">
        <v>66</v>
      </c>
      <c r="E62" s="30">
        <v>66</v>
      </c>
      <c r="F62" s="31"/>
      <c r="G62" s="31"/>
      <c r="H62" s="147">
        <v>1.856</v>
      </c>
      <c r="I62" s="147">
        <v>2.035</v>
      </c>
      <c r="J62" s="147">
        <v>2.035</v>
      </c>
      <c r="K62" s="32"/>
    </row>
    <row r="63" spans="1:11" s="33" customFormat="1" ht="11.25" customHeight="1">
      <c r="A63" s="35" t="s">
        <v>49</v>
      </c>
      <c r="B63" s="29"/>
      <c r="C63" s="30">
        <v>202</v>
      </c>
      <c r="D63" s="30">
        <v>202</v>
      </c>
      <c r="E63" s="30">
        <v>277</v>
      </c>
      <c r="F63" s="31"/>
      <c r="G63" s="31"/>
      <c r="H63" s="147">
        <v>8.878</v>
      </c>
      <c r="I63" s="147">
        <v>9.09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343</v>
      </c>
      <c r="D64" s="38">
        <v>343</v>
      </c>
      <c r="E64" s="38">
        <v>418</v>
      </c>
      <c r="F64" s="39">
        <v>121.865889212828</v>
      </c>
      <c r="G64" s="40"/>
      <c r="H64" s="148">
        <v>14.799</v>
      </c>
      <c r="I64" s="149">
        <v>15.35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346</v>
      </c>
      <c r="D66" s="38">
        <v>247</v>
      </c>
      <c r="E66" s="38">
        <v>252</v>
      </c>
      <c r="F66" s="39">
        <v>102.02429149797571</v>
      </c>
      <c r="G66" s="40"/>
      <c r="H66" s="148">
        <v>16.911</v>
      </c>
      <c r="I66" s="149">
        <v>14.079</v>
      </c>
      <c r="J66" s="149">
        <v>17.857</v>
      </c>
      <c r="K66" s="41">
        <v>126.8342922082534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95</v>
      </c>
      <c r="D68" s="30">
        <v>115</v>
      </c>
      <c r="E68" s="30">
        <v>150</v>
      </c>
      <c r="F68" s="31"/>
      <c r="G68" s="31"/>
      <c r="H68" s="147">
        <v>4.826</v>
      </c>
      <c r="I68" s="147">
        <v>7</v>
      </c>
      <c r="J68" s="147">
        <v>7</v>
      </c>
      <c r="K68" s="32"/>
    </row>
    <row r="69" spans="1:11" s="33" customFormat="1" ht="11.25" customHeight="1">
      <c r="A69" s="35" t="s">
        <v>53</v>
      </c>
      <c r="B69" s="29"/>
      <c r="C69" s="30">
        <v>24</v>
      </c>
      <c r="D69" s="30">
        <v>20</v>
      </c>
      <c r="E69" s="30">
        <v>20</v>
      </c>
      <c r="F69" s="31"/>
      <c r="G69" s="31"/>
      <c r="H69" s="147">
        <v>0.926</v>
      </c>
      <c r="I69" s="147">
        <v>0.75</v>
      </c>
      <c r="J69" s="147">
        <v>0.7</v>
      </c>
      <c r="K69" s="32"/>
    </row>
    <row r="70" spans="1:11" s="42" customFormat="1" ht="11.25" customHeight="1">
      <c r="A70" s="36" t="s">
        <v>54</v>
      </c>
      <c r="B70" s="37"/>
      <c r="C70" s="38">
        <v>119</v>
      </c>
      <c r="D70" s="38">
        <v>135</v>
      </c>
      <c r="E70" s="38">
        <v>170</v>
      </c>
      <c r="F70" s="39">
        <v>125.92592592592592</v>
      </c>
      <c r="G70" s="40"/>
      <c r="H70" s="148">
        <v>5.752</v>
      </c>
      <c r="I70" s="149">
        <v>7.75</v>
      </c>
      <c r="J70" s="149">
        <v>7.7</v>
      </c>
      <c r="K70" s="41">
        <v>99.35483870967742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7860</v>
      </c>
      <c r="D72" s="30">
        <v>7439</v>
      </c>
      <c r="E72" s="30">
        <v>7851</v>
      </c>
      <c r="F72" s="31"/>
      <c r="G72" s="31"/>
      <c r="H72" s="147">
        <v>456.045</v>
      </c>
      <c r="I72" s="147">
        <v>459.286</v>
      </c>
      <c r="J72" s="147">
        <v>431.279</v>
      </c>
      <c r="K72" s="32"/>
    </row>
    <row r="73" spans="1:11" s="33" customFormat="1" ht="11.25" customHeight="1">
      <c r="A73" s="35" t="s">
        <v>56</v>
      </c>
      <c r="B73" s="29"/>
      <c r="C73" s="30">
        <v>215</v>
      </c>
      <c r="D73" s="30">
        <v>215</v>
      </c>
      <c r="E73" s="30">
        <v>215</v>
      </c>
      <c r="F73" s="31"/>
      <c r="G73" s="31"/>
      <c r="H73" s="147">
        <v>8.843</v>
      </c>
      <c r="I73" s="147">
        <v>8.843</v>
      </c>
      <c r="J73" s="147">
        <v>8.843</v>
      </c>
      <c r="K73" s="32"/>
    </row>
    <row r="74" spans="1:11" s="33" customFormat="1" ht="11.25" customHeight="1">
      <c r="A74" s="35" t="s">
        <v>57</v>
      </c>
      <c r="B74" s="29"/>
      <c r="C74" s="30">
        <v>38</v>
      </c>
      <c r="D74" s="30">
        <v>68</v>
      </c>
      <c r="E74" s="30">
        <v>20</v>
      </c>
      <c r="F74" s="31"/>
      <c r="G74" s="31"/>
      <c r="H74" s="147">
        <v>1.312</v>
      </c>
      <c r="I74" s="147">
        <v>2.364</v>
      </c>
      <c r="J74" s="147">
        <v>0.5</v>
      </c>
      <c r="K74" s="32"/>
    </row>
    <row r="75" spans="1:11" s="33" customFormat="1" ht="11.25" customHeight="1">
      <c r="A75" s="35" t="s">
        <v>58</v>
      </c>
      <c r="B75" s="29"/>
      <c r="C75" s="30">
        <v>439</v>
      </c>
      <c r="D75" s="30">
        <v>449</v>
      </c>
      <c r="E75" s="30">
        <v>402</v>
      </c>
      <c r="F75" s="31"/>
      <c r="G75" s="31"/>
      <c r="H75" s="147">
        <v>16.994</v>
      </c>
      <c r="I75" s="147">
        <v>17.407</v>
      </c>
      <c r="J75" s="147">
        <v>17.613</v>
      </c>
      <c r="K75" s="32"/>
    </row>
    <row r="76" spans="1:11" s="33" customFormat="1" ht="11.25" customHeight="1">
      <c r="A76" s="35" t="s">
        <v>59</v>
      </c>
      <c r="B76" s="29"/>
      <c r="C76" s="30">
        <v>20</v>
      </c>
      <c r="D76" s="30">
        <v>20</v>
      </c>
      <c r="E76" s="30">
        <v>24</v>
      </c>
      <c r="F76" s="31"/>
      <c r="G76" s="31"/>
      <c r="H76" s="147">
        <v>0.546</v>
      </c>
      <c r="I76" s="147">
        <v>0.54</v>
      </c>
      <c r="J76" s="147">
        <v>0.546</v>
      </c>
      <c r="K76" s="32"/>
    </row>
    <row r="77" spans="1:11" s="33" customFormat="1" ht="11.25" customHeight="1">
      <c r="A77" s="35" t="s">
        <v>60</v>
      </c>
      <c r="B77" s="29"/>
      <c r="C77" s="30">
        <v>32</v>
      </c>
      <c r="D77" s="30">
        <v>32</v>
      </c>
      <c r="E77" s="30">
        <v>29</v>
      </c>
      <c r="F77" s="31"/>
      <c r="G77" s="31"/>
      <c r="H77" s="147">
        <v>0.96</v>
      </c>
      <c r="I77" s="147">
        <v>0.96</v>
      </c>
      <c r="J77" s="147">
        <v>0.87</v>
      </c>
      <c r="K77" s="32"/>
    </row>
    <row r="78" spans="1:11" s="33" customFormat="1" ht="11.25" customHeight="1">
      <c r="A78" s="35" t="s">
        <v>61</v>
      </c>
      <c r="B78" s="29"/>
      <c r="C78" s="30">
        <v>179</v>
      </c>
      <c r="D78" s="30">
        <v>180</v>
      </c>
      <c r="E78" s="30">
        <v>180</v>
      </c>
      <c r="F78" s="31"/>
      <c r="G78" s="31"/>
      <c r="H78" s="147">
        <v>8.95</v>
      </c>
      <c r="I78" s="147">
        <v>9</v>
      </c>
      <c r="J78" s="147">
        <v>9</v>
      </c>
      <c r="K78" s="32"/>
    </row>
    <row r="79" spans="1:11" s="33" customFormat="1" ht="11.25" customHeight="1">
      <c r="A79" s="35" t="s">
        <v>62</v>
      </c>
      <c r="B79" s="29"/>
      <c r="C79" s="30">
        <v>26</v>
      </c>
      <c r="D79" s="30">
        <v>26</v>
      </c>
      <c r="E79" s="30">
        <v>36</v>
      </c>
      <c r="F79" s="31"/>
      <c r="G79" s="31"/>
      <c r="H79" s="147">
        <v>0.724</v>
      </c>
      <c r="I79" s="147">
        <v>1.53</v>
      </c>
      <c r="J79" s="147">
        <v>1.26</v>
      </c>
      <c r="K79" s="32"/>
    </row>
    <row r="80" spans="1:11" s="42" customFormat="1" ht="11.25" customHeight="1">
      <c r="A80" s="43" t="s">
        <v>63</v>
      </c>
      <c r="B80" s="37"/>
      <c r="C80" s="38">
        <v>8809</v>
      </c>
      <c r="D80" s="38">
        <v>8429</v>
      </c>
      <c r="E80" s="38">
        <v>8757</v>
      </c>
      <c r="F80" s="39">
        <v>103.89132755961562</v>
      </c>
      <c r="G80" s="40"/>
      <c r="H80" s="148">
        <v>494.374</v>
      </c>
      <c r="I80" s="149">
        <v>499.92999999999995</v>
      </c>
      <c r="J80" s="149">
        <v>469.911</v>
      </c>
      <c r="K80" s="41">
        <v>93.99535935030904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230</v>
      </c>
      <c r="D82" s="30">
        <v>230</v>
      </c>
      <c r="E82" s="30">
        <v>203</v>
      </c>
      <c r="F82" s="31"/>
      <c r="G82" s="31"/>
      <c r="H82" s="147">
        <v>11.148</v>
      </c>
      <c r="I82" s="147">
        <v>11.148</v>
      </c>
      <c r="J82" s="147">
        <v>9.152</v>
      </c>
      <c r="K82" s="32"/>
    </row>
    <row r="83" spans="1:11" s="33" customFormat="1" ht="11.25" customHeight="1">
      <c r="A83" s="35" t="s">
        <v>65</v>
      </c>
      <c r="B83" s="29"/>
      <c r="C83" s="30">
        <v>317</v>
      </c>
      <c r="D83" s="30">
        <v>317</v>
      </c>
      <c r="E83" s="30">
        <v>270</v>
      </c>
      <c r="F83" s="31"/>
      <c r="G83" s="31"/>
      <c r="H83" s="147">
        <v>18.165</v>
      </c>
      <c r="I83" s="147">
        <v>18.2</v>
      </c>
      <c r="J83" s="147">
        <v>15.3</v>
      </c>
      <c r="K83" s="32"/>
    </row>
    <row r="84" spans="1:11" s="42" customFormat="1" ht="11.25" customHeight="1">
      <c r="A84" s="36" t="s">
        <v>66</v>
      </c>
      <c r="B84" s="37"/>
      <c r="C84" s="38">
        <v>547</v>
      </c>
      <c r="D84" s="38">
        <v>547</v>
      </c>
      <c r="E84" s="38">
        <v>473</v>
      </c>
      <c r="F84" s="39">
        <v>86.47166361974406</v>
      </c>
      <c r="G84" s="40"/>
      <c r="H84" s="148">
        <v>29.313</v>
      </c>
      <c r="I84" s="149">
        <v>29.348</v>
      </c>
      <c r="J84" s="149">
        <v>24.451999999999998</v>
      </c>
      <c r="K84" s="41">
        <v>83.3174321929944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11112</v>
      </c>
      <c r="D87" s="53">
        <v>10608</v>
      </c>
      <c r="E87" s="53">
        <v>11072</v>
      </c>
      <c r="F87" s="54">
        <f>IF(D87&gt;0,100*E87/D87,0)</f>
        <v>104.37405731523378</v>
      </c>
      <c r="G87" s="40"/>
      <c r="H87" s="152">
        <v>596.315</v>
      </c>
      <c r="I87" s="153">
        <v>601.9639999999999</v>
      </c>
      <c r="J87" s="153">
        <v>561.933</v>
      </c>
      <c r="K87" s="54">
        <f>IF(I87&gt;0,100*J87/I87,0)</f>
        <v>93.34993454758093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8" useFirstPageNumber="1" horizontalDpi="600" verticalDpi="600" orientation="portrait" paperSize="9" scale="72" r:id="rId1"/>
  <headerFooter alignWithMargins="0">
    <oddFooter>&amp;C&amp;P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61"/>
  <dimension ref="A1:K625"/>
  <sheetViews>
    <sheetView view="pageBreakPreview" zoomScaleSheetLayoutView="100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119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307</v>
      </c>
      <c r="D7" s="21" t="s">
        <v>6</v>
      </c>
      <c r="E7" s="21">
        <v>5</v>
      </c>
      <c r="F7" s="22" t="str">
        <f>CONCATENATE(D6,"=100")</f>
        <v>2019=100</v>
      </c>
      <c r="G7" s="23"/>
      <c r="H7" s="20" t="s">
        <v>307</v>
      </c>
      <c r="I7" s="21" t="s">
        <v>6</v>
      </c>
      <c r="J7" s="21">
        <v>5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29</v>
      </c>
      <c r="D9" s="30">
        <v>29</v>
      </c>
      <c r="E9" s="30">
        <v>29</v>
      </c>
      <c r="F9" s="31"/>
      <c r="G9" s="31"/>
      <c r="H9" s="147">
        <v>0.655</v>
      </c>
      <c r="I9" s="147">
        <v>0.655</v>
      </c>
      <c r="J9" s="147">
        <v>0.655</v>
      </c>
      <c r="K9" s="32"/>
    </row>
    <row r="10" spans="1:11" s="33" customFormat="1" ht="11.25" customHeight="1">
      <c r="A10" s="35" t="s">
        <v>8</v>
      </c>
      <c r="B10" s="29"/>
      <c r="C10" s="30">
        <v>21</v>
      </c>
      <c r="D10" s="30">
        <v>21</v>
      </c>
      <c r="E10" s="30">
        <v>21</v>
      </c>
      <c r="F10" s="31"/>
      <c r="G10" s="31"/>
      <c r="H10" s="147">
        <v>0.496</v>
      </c>
      <c r="I10" s="147">
        <v>0.496</v>
      </c>
      <c r="J10" s="147">
        <v>0.496</v>
      </c>
      <c r="K10" s="32"/>
    </row>
    <row r="11" spans="1:11" s="33" customFormat="1" ht="11.25" customHeight="1">
      <c r="A11" s="28" t="s">
        <v>9</v>
      </c>
      <c r="B11" s="29"/>
      <c r="C11" s="30">
        <v>21</v>
      </c>
      <c r="D11" s="30">
        <v>21</v>
      </c>
      <c r="E11" s="30">
        <v>21</v>
      </c>
      <c r="F11" s="31"/>
      <c r="G11" s="31"/>
      <c r="H11" s="147">
        <v>0.464</v>
      </c>
      <c r="I11" s="147">
        <v>0.463</v>
      </c>
      <c r="J11" s="147">
        <v>0.463</v>
      </c>
      <c r="K11" s="32"/>
    </row>
    <row r="12" spans="1:11" s="33" customFormat="1" ht="11.25" customHeight="1">
      <c r="A12" s="35" t="s">
        <v>10</v>
      </c>
      <c r="B12" s="29"/>
      <c r="C12" s="30">
        <v>50</v>
      </c>
      <c r="D12" s="30">
        <v>50</v>
      </c>
      <c r="E12" s="30">
        <v>50</v>
      </c>
      <c r="F12" s="31"/>
      <c r="G12" s="31"/>
      <c r="H12" s="147">
        <v>1.194</v>
      </c>
      <c r="I12" s="147">
        <v>1.194</v>
      </c>
      <c r="J12" s="147">
        <v>1.194</v>
      </c>
      <c r="K12" s="32"/>
    </row>
    <row r="13" spans="1:11" s="42" customFormat="1" ht="11.25" customHeight="1">
      <c r="A13" s="36" t="s">
        <v>11</v>
      </c>
      <c r="B13" s="37"/>
      <c r="C13" s="38">
        <v>121</v>
      </c>
      <c r="D13" s="38">
        <v>121</v>
      </c>
      <c r="E13" s="38">
        <v>121</v>
      </c>
      <c r="F13" s="39">
        <v>100</v>
      </c>
      <c r="G13" s="40"/>
      <c r="H13" s="148">
        <v>2.809</v>
      </c>
      <c r="I13" s="149">
        <v>2.808</v>
      </c>
      <c r="J13" s="149">
        <v>2.808</v>
      </c>
      <c r="K13" s="41">
        <v>99.99999999999999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48">
        <v>0.012</v>
      </c>
      <c r="I15" s="149">
        <v>0.012</v>
      </c>
      <c r="J15" s="149">
        <v>0.012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16</v>
      </c>
      <c r="D19" s="30">
        <v>17</v>
      </c>
      <c r="E19" s="30">
        <v>16</v>
      </c>
      <c r="F19" s="31"/>
      <c r="G19" s="31"/>
      <c r="H19" s="147">
        <v>0.88</v>
      </c>
      <c r="I19" s="147">
        <v>0.88</v>
      </c>
      <c r="J19" s="147">
        <v>0.97</v>
      </c>
      <c r="K19" s="32"/>
    </row>
    <row r="20" spans="1:11" s="33" customFormat="1" ht="11.25" customHeight="1">
      <c r="A20" s="35" t="s">
        <v>15</v>
      </c>
      <c r="B20" s="29"/>
      <c r="C20" s="30">
        <v>14</v>
      </c>
      <c r="D20" s="30">
        <v>14</v>
      </c>
      <c r="E20" s="30">
        <v>14</v>
      </c>
      <c r="F20" s="31"/>
      <c r="G20" s="31"/>
      <c r="H20" s="147">
        <v>0.285</v>
      </c>
      <c r="I20" s="147">
        <v>0.285</v>
      </c>
      <c r="J20" s="147">
        <v>0.294</v>
      </c>
      <c r="K20" s="32"/>
    </row>
    <row r="21" spans="1:11" s="33" customFormat="1" ht="11.25" customHeight="1">
      <c r="A21" s="35" t="s">
        <v>16</v>
      </c>
      <c r="B21" s="29"/>
      <c r="C21" s="30">
        <v>10</v>
      </c>
      <c r="D21" s="30">
        <v>10</v>
      </c>
      <c r="E21" s="30">
        <v>10</v>
      </c>
      <c r="F21" s="31"/>
      <c r="G21" s="31"/>
      <c r="H21" s="147">
        <v>0.156</v>
      </c>
      <c r="I21" s="147">
        <v>0.156</v>
      </c>
      <c r="J21" s="147">
        <v>0.18</v>
      </c>
      <c r="K21" s="32"/>
    </row>
    <row r="22" spans="1:11" s="42" customFormat="1" ht="11.25" customHeight="1">
      <c r="A22" s="36" t="s">
        <v>17</v>
      </c>
      <c r="B22" s="37"/>
      <c r="C22" s="38">
        <v>40</v>
      </c>
      <c r="D22" s="38">
        <v>41</v>
      </c>
      <c r="E22" s="38">
        <v>40</v>
      </c>
      <c r="F22" s="39">
        <f>IF(D22&gt;0,100*E22/D22,0)</f>
        <v>97.5609756097561</v>
      </c>
      <c r="G22" s="40"/>
      <c r="H22" s="148">
        <v>1.321</v>
      </c>
      <c r="I22" s="149">
        <v>1.321</v>
      </c>
      <c r="J22" s="149">
        <v>1.444</v>
      </c>
      <c r="K22" s="41">
        <v>109.31112793338382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26</v>
      </c>
      <c r="D24" s="38">
        <v>15</v>
      </c>
      <c r="E24" s="38">
        <v>19</v>
      </c>
      <c r="F24" s="39">
        <v>126.66666666666667</v>
      </c>
      <c r="G24" s="40"/>
      <c r="H24" s="148">
        <v>2.267</v>
      </c>
      <c r="I24" s="149">
        <v>1.6</v>
      </c>
      <c r="J24" s="149">
        <v>1.9</v>
      </c>
      <c r="K24" s="41">
        <v>118.75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71</v>
      </c>
      <c r="D26" s="38">
        <v>80</v>
      </c>
      <c r="E26" s="38">
        <v>90</v>
      </c>
      <c r="F26" s="39">
        <v>112.5</v>
      </c>
      <c r="G26" s="40"/>
      <c r="H26" s="148">
        <v>4.629</v>
      </c>
      <c r="I26" s="149">
        <v>7.5</v>
      </c>
      <c r="J26" s="149">
        <v>8</v>
      </c>
      <c r="K26" s="41">
        <v>106.66666666666667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>
        <v>6</v>
      </c>
      <c r="F28" s="31"/>
      <c r="G28" s="31"/>
      <c r="H28" s="147"/>
      <c r="I28" s="147"/>
      <c r="J28" s="147">
        <v>0.18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1</v>
      </c>
      <c r="D30" s="30"/>
      <c r="E30" s="30"/>
      <c r="F30" s="31"/>
      <c r="G30" s="31"/>
      <c r="H30" s="147">
        <v>0.045</v>
      </c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>
        <v>1</v>
      </c>
      <c r="D31" s="38"/>
      <c r="E31" s="38">
        <v>6</v>
      </c>
      <c r="F31" s="39"/>
      <c r="G31" s="40"/>
      <c r="H31" s="148">
        <v>0.045</v>
      </c>
      <c r="I31" s="149"/>
      <c r="J31" s="149">
        <v>0.18</v>
      </c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69</v>
      </c>
      <c r="D33" s="30">
        <v>70</v>
      </c>
      <c r="E33" s="30">
        <v>50</v>
      </c>
      <c r="F33" s="31"/>
      <c r="G33" s="31"/>
      <c r="H33" s="147">
        <v>1.223</v>
      </c>
      <c r="I33" s="147">
        <v>1.2</v>
      </c>
      <c r="J33" s="147">
        <v>0.725</v>
      </c>
      <c r="K33" s="32"/>
    </row>
    <row r="34" spans="1:11" s="33" customFormat="1" ht="11.25" customHeight="1">
      <c r="A34" s="35" t="s">
        <v>25</v>
      </c>
      <c r="B34" s="29"/>
      <c r="C34" s="30">
        <v>28</v>
      </c>
      <c r="D34" s="30">
        <v>28</v>
      </c>
      <c r="E34" s="30">
        <v>27</v>
      </c>
      <c r="F34" s="31"/>
      <c r="G34" s="31"/>
      <c r="H34" s="147">
        <v>0.689</v>
      </c>
      <c r="I34" s="147">
        <v>0.69</v>
      </c>
      <c r="J34" s="147">
        <v>0.61</v>
      </c>
      <c r="K34" s="32"/>
    </row>
    <row r="35" spans="1:11" s="33" customFormat="1" ht="11.25" customHeight="1">
      <c r="A35" s="35" t="s">
        <v>26</v>
      </c>
      <c r="B35" s="29"/>
      <c r="C35" s="30">
        <v>25</v>
      </c>
      <c r="D35" s="30">
        <v>4</v>
      </c>
      <c r="E35" s="30">
        <v>20</v>
      </c>
      <c r="F35" s="31"/>
      <c r="G35" s="31"/>
      <c r="H35" s="147">
        <v>0.38</v>
      </c>
      <c r="I35" s="147">
        <v>0.06</v>
      </c>
      <c r="J35" s="147">
        <v>0.3</v>
      </c>
      <c r="K35" s="32"/>
    </row>
    <row r="36" spans="1:11" s="33" customFormat="1" ht="11.25" customHeight="1">
      <c r="A36" s="35" t="s">
        <v>27</v>
      </c>
      <c r="B36" s="29"/>
      <c r="C36" s="30">
        <v>9</v>
      </c>
      <c r="D36" s="30">
        <v>9</v>
      </c>
      <c r="E36" s="30">
        <v>20</v>
      </c>
      <c r="F36" s="31"/>
      <c r="G36" s="31"/>
      <c r="H36" s="147">
        <v>0.162</v>
      </c>
      <c r="I36" s="147">
        <v>0.162</v>
      </c>
      <c r="J36" s="147">
        <v>0.36</v>
      </c>
      <c r="K36" s="32"/>
    </row>
    <row r="37" spans="1:11" s="42" customFormat="1" ht="11.25" customHeight="1">
      <c r="A37" s="36" t="s">
        <v>28</v>
      </c>
      <c r="B37" s="37"/>
      <c r="C37" s="38">
        <v>131</v>
      </c>
      <c r="D37" s="38">
        <v>111</v>
      </c>
      <c r="E37" s="38">
        <v>117</v>
      </c>
      <c r="F37" s="39">
        <v>105.4054054054054</v>
      </c>
      <c r="G37" s="40"/>
      <c r="H37" s="148">
        <v>2.4539999999999997</v>
      </c>
      <c r="I37" s="149">
        <v>2.112</v>
      </c>
      <c r="J37" s="149">
        <v>1.995</v>
      </c>
      <c r="K37" s="41">
        <v>94.46022727272727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43</v>
      </c>
      <c r="D39" s="38">
        <v>40</v>
      </c>
      <c r="E39" s="38">
        <v>35</v>
      </c>
      <c r="F39" s="39">
        <v>87.5</v>
      </c>
      <c r="G39" s="40"/>
      <c r="H39" s="148">
        <v>0.737</v>
      </c>
      <c r="I39" s="149">
        <v>0.65</v>
      </c>
      <c r="J39" s="149">
        <v>0.6</v>
      </c>
      <c r="K39" s="41">
        <v>92.3076923076923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152</v>
      </c>
      <c r="D41" s="30">
        <v>110</v>
      </c>
      <c r="E41" s="30">
        <v>161</v>
      </c>
      <c r="F41" s="31"/>
      <c r="G41" s="31"/>
      <c r="H41" s="147">
        <v>11.02</v>
      </c>
      <c r="I41" s="147">
        <v>8.847</v>
      </c>
      <c r="J41" s="147">
        <v>12.236</v>
      </c>
      <c r="K41" s="32"/>
    </row>
    <row r="42" spans="1:11" s="33" customFormat="1" ht="11.25" customHeight="1">
      <c r="A42" s="35" t="s">
        <v>31</v>
      </c>
      <c r="B42" s="29"/>
      <c r="C42" s="30">
        <v>9</v>
      </c>
      <c r="D42" s="30">
        <v>8</v>
      </c>
      <c r="E42" s="30">
        <v>13</v>
      </c>
      <c r="F42" s="31"/>
      <c r="G42" s="31"/>
      <c r="H42" s="147">
        <v>0.675</v>
      </c>
      <c r="I42" s="147">
        <v>0.6</v>
      </c>
      <c r="J42" s="147">
        <v>0.975</v>
      </c>
      <c r="K42" s="32"/>
    </row>
    <row r="43" spans="1:11" s="33" customFormat="1" ht="11.25" customHeight="1">
      <c r="A43" s="35" t="s">
        <v>32</v>
      </c>
      <c r="B43" s="29"/>
      <c r="C43" s="30"/>
      <c r="D43" s="30">
        <v>9</v>
      </c>
      <c r="E43" s="30">
        <v>12</v>
      </c>
      <c r="F43" s="31"/>
      <c r="G43" s="31"/>
      <c r="H43" s="147"/>
      <c r="I43" s="147">
        <v>0.65</v>
      </c>
      <c r="J43" s="147">
        <v>0.78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>
        <v>19</v>
      </c>
      <c r="D45" s="30">
        <v>5</v>
      </c>
      <c r="E45" s="30">
        <v>5</v>
      </c>
      <c r="F45" s="31"/>
      <c r="G45" s="31"/>
      <c r="H45" s="147">
        <v>1.14</v>
      </c>
      <c r="I45" s="147">
        <v>0.11</v>
      </c>
      <c r="J45" s="147">
        <v>0.275</v>
      </c>
      <c r="K45" s="32"/>
    </row>
    <row r="46" spans="1:11" s="33" customFormat="1" ht="11.25" customHeight="1">
      <c r="A46" s="35" t="s">
        <v>35</v>
      </c>
      <c r="B46" s="29"/>
      <c r="C46" s="30">
        <v>1076</v>
      </c>
      <c r="D46" s="30">
        <v>1050</v>
      </c>
      <c r="E46" s="30">
        <v>1050</v>
      </c>
      <c r="F46" s="31"/>
      <c r="G46" s="31"/>
      <c r="H46" s="147">
        <v>73.168</v>
      </c>
      <c r="I46" s="147">
        <v>66.213</v>
      </c>
      <c r="J46" s="147">
        <v>65.1</v>
      </c>
      <c r="K46" s="32"/>
    </row>
    <row r="47" spans="1:11" s="33" customFormat="1" ht="11.25" customHeight="1">
      <c r="A47" s="35" t="s">
        <v>36</v>
      </c>
      <c r="B47" s="29"/>
      <c r="C47" s="30">
        <v>51</v>
      </c>
      <c r="D47" s="30">
        <v>45</v>
      </c>
      <c r="E47" s="30">
        <v>50</v>
      </c>
      <c r="F47" s="31"/>
      <c r="G47" s="31"/>
      <c r="H47" s="147">
        <v>4.08</v>
      </c>
      <c r="I47" s="147">
        <v>3.15</v>
      </c>
      <c r="J47" s="147">
        <v>3.5</v>
      </c>
      <c r="K47" s="32"/>
    </row>
    <row r="48" spans="1:11" s="33" customFormat="1" ht="11.25" customHeight="1">
      <c r="A48" s="35" t="s">
        <v>37</v>
      </c>
      <c r="B48" s="29"/>
      <c r="C48" s="30">
        <v>1116</v>
      </c>
      <c r="D48" s="30">
        <v>1249</v>
      </c>
      <c r="E48" s="30">
        <v>1200</v>
      </c>
      <c r="F48" s="31"/>
      <c r="G48" s="31"/>
      <c r="H48" s="147">
        <v>83.7</v>
      </c>
      <c r="I48" s="147">
        <v>94.5</v>
      </c>
      <c r="J48" s="147">
        <v>90</v>
      </c>
      <c r="K48" s="32"/>
    </row>
    <row r="49" spans="1:11" s="33" customFormat="1" ht="11.25" customHeight="1">
      <c r="A49" s="35" t="s">
        <v>38</v>
      </c>
      <c r="B49" s="29"/>
      <c r="C49" s="30">
        <v>157</v>
      </c>
      <c r="D49" s="30">
        <v>177</v>
      </c>
      <c r="E49" s="30">
        <v>175</v>
      </c>
      <c r="F49" s="31"/>
      <c r="G49" s="31"/>
      <c r="H49" s="147">
        <v>10.205</v>
      </c>
      <c r="I49" s="147">
        <v>11.505</v>
      </c>
      <c r="J49" s="147">
        <v>13.125</v>
      </c>
      <c r="K49" s="32"/>
    </row>
    <row r="50" spans="1:11" s="42" customFormat="1" ht="11.25" customHeight="1">
      <c r="A50" s="43" t="s">
        <v>39</v>
      </c>
      <c r="B50" s="37"/>
      <c r="C50" s="38">
        <v>2580</v>
      </c>
      <c r="D50" s="38">
        <v>2653</v>
      </c>
      <c r="E50" s="38">
        <v>2666</v>
      </c>
      <c r="F50" s="39">
        <v>100.49001130795327</v>
      </c>
      <c r="G50" s="40"/>
      <c r="H50" s="148">
        <v>183.98800000000003</v>
      </c>
      <c r="I50" s="149">
        <v>185.575</v>
      </c>
      <c r="J50" s="149">
        <v>185.99099999999999</v>
      </c>
      <c r="K50" s="41">
        <v>100.22416812609457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44</v>
      </c>
      <c r="D52" s="38">
        <v>44</v>
      </c>
      <c r="E52" s="38">
        <v>44</v>
      </c>
      <c r="F52" s="39">
        <v>100</v>
      </c>
      <c r="G52" s="40"/>
      <c r="H52" s="148">
        <v>1.408</v>
      </c>
      <c r="I52" s="149">
        <v>1.408</v>
      </c>
      <c r="J52" s="149">
        <v>1.408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292</v>
      </c>
      <c r="D54" s="30">
        <v>217</v>
      </c>
      <c r="E54" s="30">
        <v>220</v>
      </c>
      <c r="F54" s="31"/>
      <c r="G54" s="31"/>
      <c r="H54" s="147">
        <v>16.936</v>
      </c>
      <c r="I54" s="147">
        <v>11.935</v>
      </c>
      <c r="J54" s="147">
        <v>11.66</v>
      </c>
      <c r="K54" s="32"/>
    </row>
    <row r="55" spans="1:11" s="33" customFormat="1" ht="11.25" customHeight="1">
      <c r="A55" s="35" t="s">
        <v>42</v>
      </c>
      <c r="B55" s="29"/>
      <c r="C55" s="30">
        <v>2</v>
      </c>
      <c r="D55" s="30">
        <v>2</v>
      </c>
      <c r="E55" s="30">
        <v>2</v>
      </c>
      <c r="F55" s="31"/>
      <c r="G55" s="31"/>
      <c r="H55" s="147">
        <v>0.08</v>
      </c>
      <c r="I55" s="147">
        <v>0.08</v>
      </c>
      <c r="J55" s="147">
        <v>0.08</v>
      </c>
      <c r="K55" s="32"/>
    </row>
    <row r="56" spans="1:11" s="33" customFormat="1" ht="11.25" customHeight="1">
      <c r="A56" s="35" t="s">
        <v>43</v>
      </c>
      <c r="B56" s="29"/>
      <c r="C56" s="30"/>
      <c r="D56" s="30">
        <v>1</v>
      </c>
      <c r="E56" s="30">
        <v>1</v>
      </c>
      <c r="F56" s="31"/>
      <c r="G56" s="31"/>
      <c r="H56" s="147"/>
      <c r="I56" s="147">
        <v>0.006</v>
      </c>
      <c r="J56" s="147">
        <v>0.032</v>
      </c>
      <c r="K56" s="32"/>
    </row>
    <row r="57" spans="1:11" s="33" customFormat="1" ht="11.25" customHeight="1">
      <c r="A57" s="35" t="s">
        <v>44</v>
      </c>
      <c r="B57" s="29"/>
      <c r="C57" s="30">
        <v>3</v>
      </c>
      <c r="D57" s="30">
        <v>3</v>
      </c>
      <c r="E57" s="30"/>
      <c r="F57" s="31"/>
      <c r="G57" s="31"/>
      <c r="H57" s="147">
        <v>0.135</v>
      </c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89</v>
      </c>
      <c r="D58" s="30">
        <v>82</v>
      </c>
      <c r="E58" s="30">
        <v>85</v>
      </c>
      <c r="F58" s="31"/>
      <c r="G58" s="31"/>
      <c r="H58" s="147">
        <v>6.586</v>
      </c>
      <c r="I58" s="147">
        <v>5.33</v>
      </c>
      <c r="J58" s="147">
        <v>5.95</v>
      </c>
      <c r="K58" s="32"/>
    </row>
    <row r="59" spans="1:11" s="42" customFormat="1" ht="11.25" customHeight="1">
      <c r="A59" s="36" t="s">
        <v>46</v>
      </c>
      <c r="B59" s="37"/>
      <c r="C59" s="38">
        <v>386</v>
      </c>
      <c r="D59" s="38">
        <v>305</v>
      </c>
      <c r="E59" s="38">
        <v>308</v>
      </c>
      <c r="F59" s="39">
        <v>100.98360655737704</v>
      </c>
      <c r="G59" s="40"/>
      <c r="H59" s="148">
        <v>23.737000000000002</v>
      </c>
      <c r="I59" s="149">
        <v>17.351</v>
      </c>
      <c r="J59" s="149">
        <v>17.722</v>
      </c>
      <c r="K59" s="41">
        <v>102.13820529076135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140</v>
      </c>
      <c r="D61" s="30">
        <v>150</v>
      </c>
      <c r="E61" s="30">
        <v>140</v>
      </c>
      <c r="F61" s="31"/>
      <c r="G61" s="31"/>
      <c r="H61" s="147">
        <v>8.26</v>
      </c>
      <c r="I61" s="147">
        <v>8.7</v>
      </c>
      <c r="J61" s="147">
        <v>8.4</v>
      </c>
      <c r="K61" s="32"/>
    </row>
    <row r="62" spans="1:11" s="33" customFormat="1" ht="11.25" customHeight="1">
      <c r="A62" s="35" t="s">
        <v>48</v>
      </c>
      <c r="B62" s="29"/>
      <c r="C62" s="30">
        <v>9</v>
      </c>
      <c r="D62" s="30">
        <v>9</v>
      </c>
      <c r="E62" s="30">
        <v>6</v>
      </c>
      <c r="F62" s="31"/>
      <c r="G62" s="31"/>
      <c r="H62" s="147">
        <v>0.214</v>
      </c>
      <c r="I62" s="147">
        <v>0.15</v>
      </c>
      <c r="J62" s="147">
        <v>0.15</v>
      </c>
      <c r="K62" s="32"/>
    </row>
    <row r="63" spans="1:11" s="33" customFormat="1" ht="11.25" customHeight="1">
      <c r="A63" s="35" t="s">
        <v>49</v>
      </c>
      <c r="B63" s="29"/>
      <c r="C63" s="30">
        <v>5</v>
      </c>
      <c r="D63" s="30">
        <v>5</v>
      </c>
      <c r="E63" s="30">
        <v>5</v>
      </c>
      <c r="F63" s="31"/>
      <c r="G63" s="31"/>
      <c r="H63" s="147">
        <v>0.25</v>
      </c>
      <c r="I63" s="147">
        <v>0.25</v>
      </c>
      <c r="J63" s="147">
        <v>0.25</v>
      </c>
      <c r="K63" s="32"/>
    </row>
    <row r="64" spans="1:11" s="42" customFormat="1" ht="11.25" customHeight="1">
      <c r="A64" s="36" t="s">
        <v>50</v>
      </c>
      <c r="B64" s="37"/>
      <c r="C64" s="38">
        <v>154</v>
      </c>
      <c r="D64" s="38">
        <v>164</v>
      </c>
      <c r="E64" s="38">
        <v>151</v>
      </c>
      <c r="F64" s="39">
        <v>92.07317073170732</v>
      </c>
      <c r="G64" s="40"/>
      <c r="H64" s="148">
        <v>8.724</v>
      </c>
      <c r="I64" s="149">
        <v>9.1</v>
      </c>
      <c r="J64" s="149">
        <v>8.8</v>
      </c>
      <c r="K64" s="41">
        <v>96.70329670329672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32</v>
      </c>
      <c r="D66" s="38">
        <v>35</v>
      </c>
      <c r="E66" s="38">
        <v>16</v>
      </c>
      <c r="F66" s="39">
        <v>45.714285714285715</v>
      </c>
      <c r="G66" s="40"/>
      <c r="H66" s="148">
        <v>1.264</v>
      </c>
      <c r="I66" s="149">
        <v>0.592</v>
      </c>
      <c r="J66" s="149">
        <v>0.777</v>
      </c>
      <c r="K66" s="41">
        <v>131.25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>
        <v>2031</v>
      </c>
      <c r="D73" s="30">
        <v>2031</v>
      </c>
      <c r="E73" s="30">
        <v>2031</v>
      </c>
      <c r="F73" s="31"/>
      <c r="G73" s="31"/>
      <c r="H73" s="147">
        <v>114.26</v>
      </c>
      <c r="I73" s="147">
        <v>114.26</v>
      </c>
      <c r="J73" s="147">
        <v>114.26</v>
      </c>
      <c r="K73" s="32"/>
    </row>
    <row r="74" spans="1:11" s="33" customFormat="1" ht="11.25" customHeight="1">
      <c r="A74" s="35" t="s">
        <v>57</v>
      </c>
      <c r="B74" s="29"/>
      <c r="C74" s="30">
        <v>37</v>
      </c>
      <c r="D74" s="30">
        <v>56</v>
      </c>
      <c r="E74" s="30">
        <v>56</v>
      </c>
      <c r="F74" s="31"/>
      <c r="G74" s="31"/>
      <c r="H74" s="147">
        <v>1.295</v>
      </c>
      <c r="I74" s="147">
        <v>1.904</v>
      </c>
      <c r="J74" s="147">
        <v>1.96</v>
      </c>
      <c r="K74" s="32"/>
    </row>
    <row r="75" spans="1:11" s="33" customFormat="1" ht="11.25" customHeight="1">
      <c r="A75" s="35" t="s">
        <v>58</v>
      </c>
      <c r="B75" s="29"/>
      <c r="C75" s="30">
        <v>3</v>
      </c>
      <c r="D75" s="30">
        <v>3</v>
      </c>
      <c r="E75" s="30">
        <v>3</v>
      </c>
      <c r="F75" s="31"/>
      <c r="G75" s="31"/>
      <c r="H75" s="147">
        <v>0.102</v>
      </c>
      <c r="I75" s="147">
        <v>0.102</v>
      </c>
      <c r="J75" s="147">
        <v>0.102</v>
      </c>
      <c r="K75" s="32"/>
    </row>
    <row r="76" spans="1:11" s="33" customFormat="1" ht="11.25" customHeight="1">
      <c r="A76" s="35" t="s">
        <v>59</v>
      </c>
      <c r="B76" s="29"/>
      <c r="C76" s="30">
        <v>42</v>
      </c>
      <c r="D76" s="30">
        <v>42</v>
      </c>
      <c r="E76" s="30">
        <v>45</v>
      </c>
      <c r="F76" s="31"/>
      <c r="G76" s="31"/>
      <c r="H76" s="147">
        <v>2.053</v>
      </c>
      <c r="I76" s="147">
        <v>2.053</v>
      </c>
      <c r="J76" s="147">
        <v>2.25</v>
      </c>
      <c r="K76" s="32"/>
    </row>
    <row r="77" spans="1:11" s="33" customFormat="1" ht="11.25" customHeight="1">
      <c r="A77" s="35" t="s">
        <v>60</v>
      </c>
      <c r="B77" s="29"/>
      <c r="C77" s="30">
        <v>1</v>
      </c>
      <c r="D77" s="30">
        <v>1</v>
      </c>
      <c r="E77" s="30">
        <v>3</v>
      </c>
      <c r="F77" s="31"/>
      <c r="G77" s="31"/>
      <c r="H77" s="147">
        <v>0.025</v>
      </c>
      <c r="I77" s="147">
        <v>0.025</v>
      </c>
      <c r="J77" s="147">
        <v>0.075</v>
      </c>
      <c r="K77" s="32"/>
    </row>
    <row r="78" spans="1:11" s="33" customFormat="1" ht="11.25" customHeight="1">
      <c r="A78" s="35" t="s">
        <v>61</v>
      </c>
      <c r="B78" s="29"/>
      <c r="C78" s="30">
        <v>70</v>
      </c>
      <c r="D78" s="30">
        <v>70</v>
      </c>
      <c r="E78" s="30">
        <v>70</v>
      </c>
      <c r="F78" s="31"/>
      <c r="G78" s="31"/>
      <c r="H78" s="147">
        <v>2.051</v>
      </c>
      <c r="I78" s="147">
        <v>2.17</v>
      </c>
      <c r="J78" s="147">
        <v>2.03</v>
      </c>
      <c r="K78" s="32"/>
    </row>
    <row r="79" spans="1:11" s="33" customFormat="1" ht="11.25" customHeight="1">
      <c r="A79" s="35" t="s">
        <v>62</v>
      </c>
      <c r="B79" s="29"/>
      <c r="C79" s="30">
        <v>503</v>
      </c>
      <c r="D79" s="30">
        <v>503</v>
      </c>
      <c r="E79" s="30">
        <v>650</v>
      </c>
      <c r="F79" s="31"/>
      <c r="G79" s="31"/>
      <c r="H79" s="147">
        <v>21.73</v>
      </c>
      <c r="I79" s="147">
        <v>28.125</v>
      </c>
      <c r="J79" s="147">
        <v>35.75</v>
      </c>
      <c r="K79" s="32"/>
    </row>
    <row r="80" spans="1:11" s="42" customFormat="1" ht="11.25" customHeight="1">
      <c r="A80" s="43" t="s">
        <v>63</v>
      </c>
      <c r="B80" s="37"/>
      <c r="C80" s="38">
        <v>2687</v>
      </c>
      <c r="D80" s="38">
        <v>2706</v>
      </c>
      <c r="E80" s="38">
        <v>2858</v>
      </c>
      <c r="F80" s="39">
        <v>105.61714708056171</v>
      </c>
      <c r="G80" s="40"/>
      <c r="H80" s="148">
        <v>141.51600000000002</v>
      </c>
      <c r="I80" s="149">
        <v>148.639</v>
      </c>
      <c r="J80" s="149">
        <v>156.42700000000002</v>
      </c>
      <c r="K80" s="41">
        <v>105.23954009378429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102</v>
      </c>
      <c r="D82" s="30">
        <v>102</v>
      </c>
      <c r="E82" s="30">
        <v>109</v>
      </c>
      <c r="F82" s="31"/>
      <c r="G82" s="31"/>
      <c r="H82" s="147">
        <v>3.577</v>
      </c>
      <c r="I82" s="147">
        <v>3.577</v>
      </c>
      <c r="J82" s="147">
        <v>3.458</v>
      </c>
      <c r="K82" s="32"/>
    </row>
    <row r="83" spans="1:11" s="33" customFormat="1" ht="11.25" customHeight="1">
      <c r="A83" s="35" t="s">
        <v>65</v>
      </c>
      <c r="B83" s="29"/>
      <c r="C83" s="30">
        <v>131</v>
      </c>
      <c r="D83" s="30">
        <v>130</v>
      </c>
      <c r="E83" s="30">
        <v>120</v>
      </c>
      <c r="F83" s="31"/>
      <c r="G83" s="31"/>
      <c r="H83" s="147">
        <v>3.939</v>
      </c>
      <c r="I83" s="147">
        <v>4</v>
      </c>
      <c r="J83" s="147">
        <v>3.6</v>
      </c>
      <c r="K83" s="32"/>
    </row>
    <row r="84" spans="1:11" s="42" customFormat="1" ht="11.25" customHeight="1">
      <c r="A84" s="36" t="s">
        <v>66</v>
      </c>
      <c r="B84" s="37"/>
      <c r="C84" s="38">
        <v>233</v>
      </c>
      <c r="D84" s="38">
        <v>232</v>
      </c>
      <c r="E84" s="38">
        <v>229</v>
      </c>
      <c r="F84" s="39">
        <v>98.70689655172414</v>
      </c>
      <c r="G84" s="40"/>
      <c r="H84" s="148">
        <v>7.516</v>
      </c>
      <c r="I84" s="149">
        <v>7.577</v>
      </c>
      <c r="J84" s="149">
        <v>7.058</v>
      </c>
      <c r="K84" s="41">
        <v>93.15032334697109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6550</v>
      </c>
      <c r="D87" s="53">
        <v>6548</v>
      </c>
      <c r="E87" s="53">
        <v>6701</v>
      </c>
      <c r="F87" s="54">
        <f>IF(D87&gt;0,100*E87/D87,0)</f>
        <v>102.3365913255956</v>
      </c>
      <c r="G87" s="40"/>
      <c r="H87" s="152">
        <v>382.4270000000001</v>
      </c>
      <c r="I87" s="153">
        <v>386.245</v>
      </c>
      <c r="J87" s="153">
        <v>395.12199999999996</v>
      </c>
      <c r="K87" s="54">
        <f>IF(I87&gt;0,100*J87/I87,0)</f>
        <v>102.29828217841006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9" useFirstPageNumber="1" horizontalDpi="600" verticalDpi="600" orientation="portrait" paperSize="9" scale="72" r:id="rId1"/>
  <headerFooter alignWithMargins="0">
    <oddFooter>&amp;C&amp;P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62"/>
  <dimension ref="A1:K625"/>
  <sheetViews>
    <sheetView view="pageBreakPreview" zoomScale="96" zoomScaleSheetLayoutView="96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120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307</v>
      </c>
      <c r="D7" s="21" t="s">
        <v>6</v>
      </c>
      <c r="E7" s="21">
        <v>3</v>
      </c>
      <c r="F7" s="22" t="str">
        <f>CONCATENATE(D6,"=100")</f>
        <v>2019=100</v>
      </c>
      <c r="G7" s="23"/>
      <c r="H7" s="20" t="s">
        <v>307</v>
      </c>
      <c r="I7" s="21" t="s">
        <v>6</v>
      </c>
      <c r="J7" s="21">
        <v>5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2558</v>
      </c>
      <c r="D9" s="30">
        <v>2558</v>
      </c>
      <c r="E9" s="30">
        <v>2558</v>
      </c>
      <c r="F9" s="31"/>
      <c r="G9" s="31"/>
      <c r="H9" s="147">
        <v>28.493</v>
      </c>
      <c r="I9" s="147">
        <v>28.956</v>
      </c>
      <c r="J9" s="147">
        <v>32.8</v>
      </c>
      <c r="K9" s="32"/>
    </row>
    <row r="10" spans="1:11" s="33" customFormat="1" ht="11.25" customHeight="1">
      <c r="A10" s="35" t="s">
        <v>8</v>
      </c>
      <c r="B10" s="29"/>
      <c r="C10" s="30">
        <v>1816</v>
      </c>
      <c r="D10" s="30">
        <v>1700</v>
      </c>
      <c r="E10" s="30">
        <v>1800</v>
      </c>
      <c r="F10" s="31"/>
      <c r="G10" s="31"/>
      <c r="H10" s="147">
        <v>17.442</v>
      </c>
      <c r="I10" s="147">
        <v>24.93</v>
      </c>
      <c r="J10" s="147">
        <v>28.7</v>
      </c>
      <c r="K10" s="32"/>
    </row>
    <row r="11" spans="1:11" s="33" customFormat="1" ht="11.25" customHeight="1">
      <c r="A11" s="28" t="s">
        <v>9</v>
      </c>
      <c r="B11" s="29"/>
      <c r="C11" s="30">
        <v>1147</v>
      </c>
      <c r="D11" s="30">
        <v>270</v>
      </c>
      <c r="E11" s="30">
        <v>250</v>
      </c>
      <c r="F11" s="31"/>
      <c r="G11" s="31"/>
      <c r="H11" s="147">
        <v>7.569</v>
      </c>
      <c r="I11" s="147">
        <v>5.883</v>
      </c>
      <c r="J11" s="147">
        <v>8.31</v>
      </c>
      <c r="K11" s="32"/>
    </row>
    <row r="12" spans="1:11" s="33" customFormat="1" ht="11.25" customHeight="1">
      <c r="A12" s="35" t="s">
        <v>10</v>
      </c>
      <c r="B12" s="29"/>
      <c r="C12" s="30">
        <v>332</v>
      </c>
      <c r="D12" s="30">
        <v>331</v>
      </c>
      <c r="E12" s="30">
        <v>300</v>
      </c>
      <c r="F12" s="31"/>
      <c r="G12" s="31"/>
      <c r="H12" s="147">
        <v>2.411</v>
      </c>
      <c r="I12" s="147">
        <v>2.62</v>
      </c>
      <c r="J12" s="147">
        <v>2.69</v>
      </c>
      <c r="K12" s="32"/>
    </row>
    <row r="13" spans="1:11" s="42" customFormat="1" ht="11.25" customHeight="1">
      <c r="A13" s="36" t="s">
        <v>11</v>
      </c>
      <c r="B13" s="37"/>
      <c r="C13" s="38">
        <v>5853</v>
      </c>
      <c r="D13" s="38">
        <v>4859</v>
      </c>
      <c r="E13" s="38">
        <v>4908</v>
      </c>
      <c r="F13" s="39">
        <v>101.00843795019551</v>
      </c>
      <c r="G13" s="40"/>
      <c r="H13" s="148">
        <v>55.915000000000006</v>
      </c>
      <c r="I13" s="149">
        <v>62.388999999999996</v>
      </c>
      <c r="J13" s="149">
        <v>72.5</v>
      </c>
      <c r="K13" s="41">
        <v>116.20638253538284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2</v>
      </c>
      <c r="D15" s="38">
        <v>2</v>
      </c>
      <c r="E15" s="38">
        <v>2</v>
      </c>
      <c r="F15" s="39">
        <v>100</v>
      </c>
      <c r="G15" s="40"/>
      <c r="H15" s="148">
        <v>0.03</v>
      </c>
      <c r="I15" s="149">
        <v>0.03</v>
      </c>
      <c r="J15" s="149">
        <v>0.03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49</v>
      </c>
      <c r="D24" s="38">
        <v>49</v>
      </c>
      <c r="E24" s="38">
        <v>7</v>
      </c>
      <c r="F24" s="39">
        <v>14.285714285714286</v>
      </c>
      <c r="G24" s="40"/>
      <c r="H24" s="148">
        <v>0.754</v>
      </c>
      <c r="I24" s="149">
        <v>0.198</v>
      </c>
      <c r="J24" s="149">
        <v>0.09</v>
      </c>
      <c r="K24" s="41">
        <v>45.45454545454545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3</v>
      </c>
      <c r="D26" s="38">
        <v>3</v>
      </c>
      <c r="E26" s="38">
        <v>3</v>
      </c>
      <c r="F26" s="39">
        <v>100</v>
      </c>
      <c r="G26" s="40"/>
      <c r="H26" s="148">
        <v>0.15</v>
      </c>
      <c r="I26" s="149">
        <v>0.15</v>
      </c>
      <c r="J26" s="149">
        <v>0.1</v>
      </c>
      <c r="K26" s="41">
        <v>66.66666666666667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/>
      <c r="E29" s="30">
        <v>3</v>
      </c>
      <c r="F29" s="31"/>
      <c r="G29" s="31"/>
      <c r="H29" s="147">
        <v>0.018</v>
      </c>
      <c r="I29" s="147"/>
      <c r="J29" s="147">
        <v>0.028</v>
      </c>
      <c r="K29" s="32"/>
    </row>
    <row r="30" spans="1:11" s="33" customFormat="1" ht="11.25" customHeight="1">
      <c r="A30" s="35" t="s">
        <v>22</v>
      </c>
      <c r="B30" s="29"/>
      <c r="C30" s="30">
        <v>4</v>
      </c>
      <c r="D30" s="30"/>
      <c r="E30" s="30">
        <v>1</v>
      </c>
      <c r="F30" s="31"/>
      <c r="G30" s="31"/>
      <c r="H30" s="147">
        <v>0.054</v>
      </c>
      <c r="I30" s="147"/>
      <c r="J30" s="147">
        <v>0.01</v>
      </c>
      <c r="K30" s="32"/>
    </row>
    <row r="31" spans="1:11" s="42" customFormat="1" ht="11.25" customHeight="1">
      <c r="A31" s="43" t="s">
        <v>23</v>
      </c>
      <c r="B31" s="37"/>
      <c r="C31" s="38">
        <v>6</v>
      </c>
      <c r="D31" s="38"/>
      <c r="E31" s="38">
        <v>4</v>
      </c>
      <c r="F31" s="39"/>
      <c r="G31" s="40"/>
      <c r="H31" s="148">
        <v>0.072</v>
      </c>
      <c r="I31" s="149"/>
      <c r="J31" s="149">
        <v>0.038</v>
      </c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13</v>
      </c>
      <c r="D33" s="30">
        <v>14</v>
      </c>
      <c r="E33" s="30">
        <v>10</v>
      </c>
      <c r="F33" s="31"/>
      <c r="G33" s="31"/>
      <c r="H33" s="147">
        <v>0.238</v>
      </c>
      <c r="I33" s="147">
        <v>0.24</v>
      </c>
      <c r="J33" s="147">
        <v>0.12</v>
      </c>
      <c r="K33" s="32"/>
    </row>
    <row r="34" spans="1:11" s="33" customFormat="1" ht="11.25" customHeight="1">
      <c r="A34" s="35" t="s">
        <v>25</v>
      </c>
      <c r="B34" s="29"/>
      <c r="C34" s="30">
        <v>80</v>
      </c>
      <c r="D34" s="30">
        <v>80</v>
      </c>
      <c r="E34" s="30">
        <v>50</v>
      </c>
      <c r="F34" s="31"/>
      <c r="G34" s="31"/>
      <c r="H34" s="147">
        <v>1.425</v>
      </c>
      <c r="I34" s="147">
        <v>1.425</v>
      </c>
      <c r="J34" s="147">
        <v>1.05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>
        <v>3</v>
      </c>
      <c r="D36" s="30">
        <v>3</v>
      </c>
      <c r="E36" s="30">
        <v>2</v>
      </c>
      <c r="F36" s="31"/>
      <c r="G36" s="31"/>
      <c r="H36" s="147">
        <v>0.06</v>
      </c>
      <c r="I36" s="147">
        <v>0.06</v>
      </c>
      <c r="J36" s="147">
        <v>0.04</v>
      </c>
      <c r="K36" s="32"/>
    </row>
    <row r="37" spans="1:11" s="42" customFormat="1" ht="11.25" customHeight="1">
      <c r="A37" s="36" t="s">
        <v>28</v>
      </c>
      <c r="B37" s="37"/>
      <c r="C37" s="38">
        <v>96</v>
      </c>
      <c r="D37" s="38">
        <v>97</v>
      </c>
      <c r="E37" s="38">
        <v>62</v>
      </c>
      <c r="F37" s="39">
        <v>63.91752577319588</v>
      </c>
      <c r="G37" s="40"/>
      <c r="H37" s="148">
        <v>1.723</v>
      </c>
      <c r="I37" s="149">
        <v>1.725</v>
      </c>
      <c r="J37" s="149">
        <v>1.21</v>
      </c>
      <c r="K37" s="41">
        <v>70.14492753623188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8</v>
      </c>
      <c r="D39" s="38">
        <v>8</v>
      </c>
      <c r="E39" s="38">
        <v>7</v>
      </c>
      <c r="F39" s="39">
        <v>87.5</v>
      </c>
      <c r="G39" s="40"/>
      <c r="H39" s="148">
        <v>0.159</v>
      </c>
      <c r="I39" s="149">
        <v>0.15</v>
      </c>
      <c r="J39" s="149">
        <v>0.15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>
        <v>31</v>
      </c>
      <c r="D46" s="30">
        <v>31</v>
      </c>
      <c r="E46" s="30">
        <v>26</v>
      </c>
      <c r="F46" s="31"/>
      <c r="G46" s="31"/>
      <c r="H46" s="147">
        <v>0.93</v>
      </c>
      <c r="I46" s="147">
        <v>0.93</v>
      </c>
      <c r="J46" s="147">
        <v>0.91</v>
      </c>
      <c r="K46" s="32"/>
    </row>
    <row r="47" spans="1:11" s="33" customFormat="1" ht="11.25" customHeight="1">
      <c r="A47" s="35" t="s">
        <v>36</v>
      </c>
      <c r="B47" s="29"/>
      <c r="C47" s="30">
        <v>26</v>
      </c>
      <c r="D47" s="30">
        <v>3</v>
      </c>
      <c r="E47" s="30"/>
      <c r="F47" s="31"/>
      <c r="G47" s="31"/>
      <c r="H47" s="147">
        <v>0.375</v>
      </c>
      <c r="I47" s="147">
        <v>0.03</v>
      </c>
      <c r="J47" s="147"/>
      <c r="K47" s="32"/>
    </row>
    <row r="48" spans="1:11" s="33" customFormat="1" ht="11.25" customHeight="1">
      <c r="A48" s="35" t="s">
        <v>37</v>
      </c>
      <c r="B48" s="29"/>
      <c r="C48" s="30">
        <v>6</v>
      </c>
      <c r="D48" s="30">
        <v>6</v>
      </c>
      <c r="E48" s="30">
        <v>2</v>
      </c>
      <c r="F48" s="31"/>
      <c r="G48" s="31"/>
      <c r="H48" s="147">
        <v>0.27</v>
      </c>
      <c r="I48" s="147">
        <v>0.27</v>
      </c>
      <c r="J48" s="147">
        <v>0.09</v>
      </c>
      <c r="K48" s="32"/>
    </row>
    <row r="49" spans="1:11" s="33" customFormat="1" ht="11.25" customHeight="1">
      <c r="A49" s="35" t="s">
        <v>38</v>
      </c>
      <c r="B49" s="29"/>
      <c r="C49" s="30">
        <v>1</v>
      </c>
      <c r="D49" s="30">
        <v>1</v>
      </c>
      <c r="E49" s="30"/>
      <c r="F49" s="31"/>
      <c r="G49" s="31"/>
      <c r="H49" s="147">
        <v>0.025</v>
      </c>
      <c r="I49" s="147">
        <v>0.025</v>
      </c>
      <c r="J49" s="147"/>
      <c r="K49" s="32"/>
    </row>
    <row r="50" spans="1:11" s="42" customFormat="1" ht="11.25" customHeight="1">
      <c r="A50" s="43" t="s">
        <v>39</v>
      </c>
      <c r="B50" s="37"/>
      <c r="C50" s="38">
        <v>64</v>
      </c>
      <c r="D50" s="38">
        <v>41</v>
      </c>
      <c r="E50" s="38">
        <v>28</v>
      </c>
      <c r="F50" s="39">
        <v>68.29268292682927</v>
      </c>
      <c r="G50" s="40"/>
      <c r="H50" s="148">
        <v>1.6</v>
      </c>
      <c r="I50" s="149">
        <v>1.255</v>
      </c>
      <c r="J50" s="149">
        <v>1</v>
      </c>
      <c r="K50" s="41">
        <v>79.6812749003984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>
        <v>33</v>
      </c>
      <c r="E56" s="30">
        <v>33</v>
      </c>
      <c r="F56" s="31"/>
      <c r="G56" s="31"/>
      <c r="H56" s="147"/>
      <c r="I56" s="147">
        <v>0.3</v>
      </c>
      <c r="J56" s="147">
        <v>0.295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11</v>
      </c>
      <c r="D58" s="30">
        <v>11</v>
      </c>
      <c r="E58" s="30">
        <v>2</v>
      </c>
      <c r="F58" s="31"/>
      <c r="G58" s="31"/>
      <c r="H58" s="147">
        <v>0.33</v>
      </c>
      <c r="I58" s="147">
        <v>0.33</v>
      </c>
      <c r="J58" s="147">
        <v>0.06</v>
      </c>
      <c r="K58" s="32"/>
    </row>
    <row r="59" spans="1:11" s="42" customFormat="1" ht="11.25" customHeight="1">
      <c r="A59" s="36" t="s">
        <v>46</v>
      </c>
      <c r="B59" s="37"/>
      <c r="C59" s="38">
        <v>11</v>
      </c>
      <c r="D59" s="38">
        <v>44</v>
      </c>
      <c r="E59" s="38">
        <v>35</v>
      </c>
      <c r="F59" s="39">
        <v>79.54545454545455</v>
      </c>
      <c r="G59" s="40"/>
      <c r="H59" s="148">
        <v>0.33</v>
      </c>
      <c r="I59" s="149">
        <v>0.63</v>
      </c>
      <c r="J59" s="149">
        <v>0.355</v>
      </c>
      <c r="K59" s="41">
        <v>56.34920634920635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48</v>
      </c>
      <c r="D61" s="30">
        <v>75</v>
      </c>
      <c r="E61" s="30">
        <v>40</v>
      </c>
      <c r="F61" s="31"/>
      <c r="G61" s="31"/>
      <c r="H61" s="147">
        <v>1.68</v>
      </c>
      <c r="I61" s="147">
        <v>2.625</v>
      </c>
      <c r="J61" s="147">
        <v>1.4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>
        <v>47</v>
      </c>
      <c r="D63" s="30">
        <v>47</v>
      </c>
      <c r="E63" s="30">
        <v>47</v>
      </c>
      <c r="F63" s="31"/>
      <c r="G63" s="31"/>
      <c r="H63" s="147">
        <v>1.235</v>
      </c>
      <c r="I63" s="147">
        <v>1.215</v>
      </c>
      <c r="J63" s="147">
        <v>1.603</v>
      </c>
      <c r="K63" s="32"/>
    </row>
    <row r="64" spans="1:11" s="42" customFormat="1" ht="11.25" customHeight="1">
      <c r="A64" s="36" t="s">
        <v>50</v>
      </c>
      <c r="B64" s="37"/>
      <c r="C64" s="38">
        <v>95</v>
      </c>
      <c r="D64" s="38">
        <v>122</v>
      </c>
      <c r="E64" s="38">
        <v>87</v>
      </c>
      <c r="F64" s="39">
        <v>71.31147540983606</v>
      </c>
      <c r="G64" s="40"/>
      <c r="H64" s="148">
        <v>2.915</v>
      </c>
      <c r="I64" s="149">
        <v>3.84</v>
      </c>
      <c r="J64" s="149">
        <v>3.003</v>
      </c>
      <c r="K64" s="41">
        <v>78.203125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7</v>
      </c>
      <c r="D66" s="38">
        <v>10</v>
      </c>
      <c r="E66" s="38">
        <v>8</v>
      </c>
      <c r="F66" s="39">
        <v>80</v>
      </c>
      <c r="G66" s="40"/>
      <c r="H66" s="148">
        <v>0.106</v>
      </c>
      <c r="I66" s="149">
        <v>0.28</v>
      </c>
      <c r="J66" s="149">
        <v>0.224</v>
      </c>
      <c r="K66" s="41">
        <v>80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60</v>
      </c>
      <c r="D68" s="30"/>
      <c r="E68" s="30"/>
      <c r="F68" s="31"/>
      <c r="G68" s="31"/>
      <c r="H68" s="147">
        <v>0.72</v>
      </c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>
        <v>60</v>
      </c>
      <c r="D70" s="38"/>
      <c r="E70" s="38"/>
      <c r="F70" s="39"/>
      <c r="G70" s="40"/>
      <c r="H70" s="148">
        <v>0.72</v>
      </c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>
        <v>13</v>
      </c>
      <c r="D73" s="30">
        <v>13</v>
      </c>
      <c r="E73" s="30">
        <v>13</v>
      </c>
      <c r="F73" s="31"/>
      <c r="G73" s="31"/>
      <c r="H73" s="147">
        <v>0.471</v>
      </c>
      <c r="I73" s="147">
        <v>0.471</v>
      </c>
      <c r="J73" s="147">
        <v>0.471</v>
      </c>
      <c r="K73" s="32"/>
    </row>
    <row r="74" spans="1:11" s="33" customFormat="1" ht="11.25" customHeight="1">
      <c r="A74" s="35" t="s">
        <v>57</v>
      </c>
      <c r="B74" s="29"/>
      <c r="C74" s="30">
        <v>1</v>
      </c>
      <c r="D74" s="30"/>
      <c r="E74" s="30"/>
      <c r="F74" s="31"/>
      <c r="G74" s="31"/>
      <c r="H74" s="147">
        <v>0.02</v>
      </c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30">
        <v>2</v>
      </c>
      <c r="D75" s="30">
        <v>2</v>
      </c>
      <c r="E75" s="30">
        <v>2</v>
      </c>
      <c r="F75" s="31"/>
      <c r="G75" s="31"/>
      <c r="H75" s="147">
        <v>0.009</v>
      </c>
      <c r="I75" s="147">
        <v>0.055</v>
      </c>
      <c r="J75" s="147">
        <v>0.039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>
        <v>1</v>
      </c>
      <c r="D77" s="30">
        <v>1</v>
      </c>
      <c r="E77" s="30"/>
      <c r="F77" s="31"/>
      <c r="G77" s="31"/>
      <c r="H77" s="147">
        <v>0.012</v>
      </c>
      <c r="I77" s="147">
        <v>0.012</v>
      </c>
      <c r="J77" s="147"/>
      <c r="K77" s="32"/>
    </row>
    <row r="78" spans="1:11" s="33" customFormat="1" ht="11.25" customHeight="1">
      <c r="A78" s="35" t="s">
        <v>61</v>
      </c>
      <c r="B78" s="29"/>
      <c r="C78" s="30">
        <v>24</v>
      </c>
      <c r="D78" s="30">
        <v>25</v>
      </c>
      <c r="E78" s="30">
        <v>25</v>
      </c>
      <c r="F78" s="31"/>
      <c r="G78" s="31"/>
      <c r="H78" s="147">
        <v>0.48</v>
      </c>
      <c r="I78" s="147">
        <v>0.5</v>
      </c>
      <c r="J78" s="147">
        <v>0.44</v>
      </c>
      <c r="K78" s="32"/>
    </row>
    <row r="79" spans="1:11" s="33" customFormat="1" ht="11.25" customHeight="1">
      <c r="A79" s="35" t="s">
        <v>62</v>
      </c>
      <c r="B79" s="29"/>
      <c r="C79" s="30">
        <v>1</v>
      </c>
      <c r="D79" s="30">
        <v>1</v>
      </c>
      <c r="E79" s="30">
        <v>2</v>
      </c>
      <c r="F79" s="31"/>
      <c r="G79" s="31"/>
      <c r="H79" s="147">
        <v>0.021</v>
      </c>
      <c r="I79" s="147">
        <v>0.021</v>
      </c>
      <c r="J79" s="147">
        <v>0.036</v>
      </c>
      <c r="K79" s="32"/>
    </row>
    <row r="80" spans="1:11" s="42" customFormat="1" ht="11.25" customHeight="1">
      <c r="A80" s="43" t="s">
        <v>63</v>
      </c>
      <c r="B80" s="37"/>
      <c r="C80" s="38">
        <v>42</v>
      </c>
      <c r="D80" s="38">
        <v>42</v>
      </c>
      <c r="E80" s="38">
        <v>42</v>
      </c>
      <c r="F80" s="39">
        <v>100</v>
      </c>
      <c r="G80" s="40"/>
      <c r="H80" s="148">
        <v>1.013</v>
      </c>
      <c r="I80" s="149">
        <v>1.059</v>
      </c>
      <c r="J80" s="149">
        <v>0.986</v>
      </c>
      <c r="K80" s="41">
        <v>93.1067044381492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9</v>
      </c>
      <c r="D82" s="30">
        <v>9</v>
      </c>
      <c r="E82" s="30">
        <v>6</v>
      </c>
      <c r="F82" s="31"/>
      <c r="G82" s="31"/>
      <c r="H82" s="147">
        <v>0.225</v>
      </c>
      <c r="I82" s="147">
        <v>0.225</v>
      </c>
      <c r="J82" s="147">
        <v>0.135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>
        <v>9</v>
      </c>
      <c r="D84" s="38">
        <v>9</v>
      </c>
      <c r="E84" s="38">
        <v>6</v>
      </c>
      <c r="F84" s="39">
        <v>66.66666666666667</v>
      </c>
      <c r="G84" s="40"/>
      <c r="H84" s="148">
        <v>0.225</v>
      </c>
      <c r="I84" s="149">
        <v>0.225</v>
      </c>
      <c r="J84" s="149">
        <v>0.135</v>
      </c>
      <c r="K84" s="41">
        <v>60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6305</v>
      </c>
      <c r="D87" s="53">
        <v>5286</v>
      </c>
      <c r="E87" s="53">
        <v>5199</v>
      </c>
      <c r="F87" s="54">
        <f>IF(D87&gt;0,100*E87/D87,0)</f>
        <v>98.35414301929626</v>
      </c>
      <c r="G87" s="40"/>
      <c r="H87" s="152">
        <v>65.712</v>
      </c>
      <c r="I87" s="153">
        <v>71.93099999999998</v>
      </c>
      <c r="J87" s="153">
        <v>79.82100000000001</v>
      </c>
      <c r="K87" s="54">
        <f>IF(I87&gt;0,100*J87/I87,0)</f>
        <v>110.96884514326234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0" useFirstPageNumber="1" horizontalDpi="600" verticalDpi="600" orientation="portrait" paperSize="9" scale="72" r:id="rId1"/>
  <headerFooter alignWithMargins="0">
    <oddFooter>&amp;C&amp;P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63"/>
  <dimension ref="A1:K625"/>
  <sheetViews>
    <sheetView view="pageBreakPreview" zoomScale="106" zoomScaleSheetLayoutView="106" zoomScalePageLayoutView="0" workbookViewId="0" topLeftCell="A1">
      <selection activeCell="H7" sqref="H7:I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121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307</v>
      </c>
      <c r="I7" s="21" t="s">
        <v>307</v>
      </c>
      <c r="J7" s="21">
        <v>5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>
        <v>1.025</v>
      </c>
      <c r="I9" s="147">
        <v>0.98</v>
      </c>
      <c r="J9" s="147">
        <v>1.1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>
        <v>0.027</v>
      </c>
      <c r="I10" s="147">
        <v>0.027</v>
      </c>
      <c r="J10" s="147">
        <v>0.03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>
        <v>0.04</v>
      </c>
      <c r="I11" s="147">
        <v>0.03</v>
      </c>
      <c r="J11" s="147">
        <v>0.03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>
        <v>0.393</v>
      </c>
      <c r="I12" s="147">
        <v>0.395</v>
      </c>
      <c r="J12" s="147">
        <v>0.395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>
        <v>1.4849999999999999</v>
      </c>
      <c r="I13" s="149">
        <v>1.432</v>
      </c>
      <c r="J13" s="149">
        <v>1.5550000000000002</v>
      </c>
      <c r="K13" s="41">
        <v>108.58938547486036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/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/>
      <c r="I31" s="149"/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>
        <v>0.1</v>
      </c>
      <c r="I33" s="147">
        <v>0.071</v>
      </c>
      <c r="J33" s="147">
        <v>0.07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/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>
        <v>33.221</v>
      </c>
      <c r="I36" s="147">
        <v>28.591</v>
      </c>
      <c r="J36" s="147">
        <v>25.429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>
        <v>33.321</v>
      </c>
      <c r="I37" s="149">
        <v>28.662000000000003</v>
      </c>
      <c r="J37" s="149">
        <v>25.499</v>
      </c>
      <c r="K37" s="41">
        <v>88.96448259018909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>
        <v>10.4</v>
      </c>
      <c r="I39" s="149">
        <v>9.2</v>
      </c>
      <c r="J39" s="149">
        <v>8.9</v>
      </c>
      <c r="K39" s="41">
        <v>96.73913043478261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>
        <v>0.075</v>
      </c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>
        <v>0.075</v>
      </c>
      <c r="I50" s="149"/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/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/>
      <c r="I59" s="149"/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>
        <v>174.647</v>
      </c>
      <c r="I61" s="147">
        <v>289.001</v>
      </c>
      <c r="J61" s="147">
        <v>230.3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>
        <v>111.504</v>
      </c>
      <c r="I62" s="147">
        <v>141</v>
      </c>
      <c r="J62" s="147">
        <v>113.342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>
        <v>1214.454</v>
      </c>
      <c r="I63" s="147">
        <v>1500.741</v>
      </c>
      <c r="J63" s="147">
        <v>1183.3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>
        <v>1500.605</v>
      </c>
      <c r="I64" s="149">
        <v>1930.742</v>
      </c>
      <c r="J64" s="149">
        <v>1526.942</v>
      </c>
      <c r="K64" s="41">
        <v>79.08576081112858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>
        <v>137.79</v>
      </c>
      <c r="I66" s="149">
        <v>150.415</v>
      </c>
      <c r="J66" s="149">
        <v>123.74</v>
      </c>
      <c r="K66" s="41">
        <v>82.26573147624904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>
        <v>0.8</v>
      </c>
      <c r="I68" s="147">
        <v>0.8</v>
      </c>
      <c r="J68" s="147">
        <v>0.9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>
        <v>0.03</v>
      </c>
      <c r="I69" s="147">
        <v>0.05</v>
      </c>
      <c r="J69" s="147">
        <v>0.07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>
        <v>0.8300000000000001</v>
      </c>
      <c r="I70" s="149">
        <v>0.8500000000000001</v>
      </c>
      <c r="J70" s="149">
        <v>0.97</v>
      </c>
      <c r="K70" s="41">
        <v>114.11764705882352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>
        <v>110.589</v>
      </c>
      <c r="I72" s="147">
        <v>123.113</v>
      </c>
      <c r="J72" s="147">
        <v>102.781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>
        <v>44.864</v>
      </c>
      <c r="I73" s="147">
        <v>57.911</v>
      </c>
      <c r="J73" s="147">
        <v>37.173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>
        <v>266.067</v>
      </c>
      <c r="I74" s="147">
        <v>367.09</v>
      </c>
      <c r="J74" s="147">
        <v>332.823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>
        <v>13.837</v>
      </c>
      <c r="I75" s="147">
        <v>13.75</v>
      </c>
      <c r="J75" s="147">
        <v>10.772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>
        <v>354.25</v>
      </c>
      <c r="I76" s="147">
        <v>292.416</v>
      </c>
      <c r="J76" s="147">
        <v>231.259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/>
      <c r="I77" s="147">
        <v>0.009</v>
      </c>
      <c r="J77" s="147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>
        <v>102.335</v>
      </c>
      <c r="I78" s="147">
        <v>87.87</v>
      </c>
      <c r="J78" s="147">
        <v>82.3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>
        <v>778.492</v>
      </c>
      <c r="I79" s="147">
        <v>854.237</v>
      </c>
      <c r="J79" s="147">
        <v>781.276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8">
        <v>1670.434</v>
      </c>
      <c r="I80" s="149">
        <v>1796.396</v>
      </c>
      <c r="J80" s="149">
        <v>1578.384</v>
      </c>
      <c r="K80" s="41">
        <v>87.86392309936116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>
        <v>10.038</v>
      </c>
      <c r="I82" s="147">
        <v>9.072</v>
      </c>
      <c r="J82" s="147">
        <v>10.168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>
        <v>3.7</v>
      </c>
      <c r="I83" s="147">
        <v>3.6</v>
      </c>
      <c r="J83" s="147">
        <v>3.3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>
        <v>13.738</v>
      </c>
      <c r="I84" s="149">
        <v>12.671999999999999</v>
      </c>
      <c r="J84" s="149">
        <v>13.468</v>
      </c>
      <c r="K84" s="41">
        <v>106.28156565656566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2">
        <v>3368.6779999999994</v>
      </c>
      <c r="I87" s="153">
        <v>3930.369</v>
      </c>
      <c r="J87" s="153">
        <v>3279.4579999999996</v>
      </c>
      <c r="K87" s="54">
        <f>IF(I87&gt;0,100*J87/I87,0)</f>
        <v>83.43893410516925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1" useFirstPageNumber="1" horizontalDpi="600" verticalDpi="600" orientation="portrait" paperSize="9" scale="72" r:id="rId1"/>
  <headerFooter alignWithMargins="0">
    <oddFooter>&amp;C&amp;P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codeName="Hoja64"/>
  <dimension ref="A1:K625"/>
  <sheetViews>
    <sheetView view="pageBreakPreview" zoomScale="98" zoomScaleSheetLayoutView="98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122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307</v>
      </c>
      <c r="I7" s="21" t="s">
        <v>307</v>
      </c>
      <c r="J7" s="21">
        <v>5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>
        <v>5</v>
      </c>
      <c r="I9" s="147">
        <v>5</v>
      </c>
      <c r="J9" s="147">
        <v>5.5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>
        <v>0.119</v>
      </c>
      <c r="I10" s="147">
        <v>0.119</v>
      </c>
      <c r="J10" s="147">
        <v>0.125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>
        <v>0.3</v>
      </c>
      <c r="I11" s="147">
        <v>0.3</v>
      </c>
      <c r="J11" s="147">
        <v>0.3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>
        <v>1.659</v>
      </c>
      <c r="I12" s="147">
        <v>1.659</v>
      </c>
      <c r="J12" s="147">
        <v>1.659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>
        <v>7.077999999999999</v>
      </c>
      <c r="I13" s="149">
        <v>7.077999999999999</v>
      </c>
      <c r="J13" s="149">
        <v>7.584</v>
      </c>
      <c r="K13" s="41">
        <v>107.14891212206838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>
        <v>0.085</v>
      </c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>
        <v>0.068</v>
      </c>
      <c r="I17" s="149">
        <v>0.021</v>
      </c>
      <c r="J17" s="149">
        <v>0.068</v>
      </c>
      <c r="K17" s="41">
        <v>323.8095238095238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>
        <v>0.013</v>
      </c>
      <c r="I21" s="147">
        <v>0.002</v>
      </c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>
        <v>0.013</v>
      </c>
      <c r="I22" s="149">
        <v>0.002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/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/>
      <c r="I31" s="149"/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>
        <v>0.03</v>
      </c>
      <c r="I33" s="147">
        <v>0.03</v>
      </c>
      <c r="J33" s="147">
        <v>0.03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/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>
        <v>0.124</v>
      </c>
      <c r="I36" s="147">
        <v>0.109</v>
      </c>
      <c r="J36" s="147">
        <v>0.099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>
        <v>0.154</v>
      </c>
      <c r="I37" s="149">
        <v>0.139</v>
      </c>
      <c r="J37" s="149">
        <v>0.129</v>
      </c>
      <c r="K37" s="41">
        <v>92.80575539568345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>
        <v>1.85</v>
      </c>
      <c r="I39" s="149">
        <v>2.1</v>
      </c>
      <c r="J39" s="149">
        <v>1.9</v>
      </c>
      <c r="K39" s="41">
        <v>90.47619047619047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/>
      <c r="I50" s="149"/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/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/>
      <c r="I59" s="149"/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>
        <v>248.455</v>
      </c>
      <c r="I61" s="147">
        <v>326.007</v>
      </c>
      <c r="J61" s="147">
        <v>257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>
        <v>0.509</v>
      </c>
      <c r="I62" s="147">
        <v>1.22</v>
      </c>
      <c r="J62" s="147">
        <v>0.33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>
        <v>1.077</v>
      </c>
      <c r="I63" s="147">
        <v>1.793</v>
      </c>
      <c r="J63" s="147">
        <v>1.56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>
        <v>250.041</v>
      </c>
      <c r="I64" s="149">
        <v>329.02000000000004</v>
      </c>
      <c r="J64" s="149">
        <v>258.89</v>
      </c>
      <c r="K64" s="41">
        <v>78.68518631086255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>
        <v>555.76</v>
      </c>
      <c r="I66" s="149">
        <v>672.757</v>
      </c>
      <c r="J66" s="149">
        <v>547.908</v>
      </c>
      <c r="K66" s="41">
        <v>81.4421849196664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>
        <v>40.801</v>
      </c>
      <c r="I72" s="147">
        <v>56.283</v>
      </c>
      <c r="J72" s="147">
        <v>26.66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>
        <v>0.604</v>
      </c>
      <c r="I73" s="147">
        <v>0.543</v>
      </c>
      <c r="J73" s="147">
        <v>0.293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>
        <v>0.217</v>
      </c>
      <c r="I74" s="147">
        <v>0.408</v>
      </c>
      <c r="J74" s="147">
        <v>0.082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>
        <v>1.683</v>
      </c>
      <c r="I75" s="147">
        <v>0.979</v>
      </c>
      <c r="J75" s="147">
        <v>0.852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>
        <v>0.29</v>
      </c>
      <c r="I76" s="147">
        <v>0.542</v>
      </c>
      <c r="J76" s="147">
        <v>0.274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/>
      <c r="I77" s="147"/>
      <c r="J77" s="147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>
        <v>65.147</v>
      </c>
      <c r="I78" s="147">
        <v>74.616</v>
      </c>
      <c r="J78" s="147">
        <v>80.116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>
        <v>0.946</v>
      </c>
      <c r="I79" s="147">
        <v>0.93</v>
      </c>
      <c r="J79" s="147">
        <v>2.396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8">
        <v>109.688</v>
      </c>
      <c r="I80" s="149">
        <v>134.30100000000002</v>
      </c>
      <c r="J80" s="149">
        <v>110.673</v>
      </c>
      <c r="K80" s="41">
        <v>82.40668349453837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>
        <v>2.427</v>
      </c>
      <c r="I82" s="147">
        <v>2.42</v>
      </c>
      <c r="J82" s="147">
        <v>2.977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>
        <v>0.75</v>
      </c>
      <c r="I83" s="147">
        <v>0.78</v>
      </c>
      <c r="J83" s="147">
        <v>0.97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>
        <v>3.177</v>
      </c>
      <c r="I84" s="149">
        <v>3.2</v>
      </c>
      <c r="J84" s="149">
        <v>3.947</v>
      </c>
      <c r="K84" s="41">
        <v>123.34374999999999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2">
        <v>927.914</v>
      </c>
      <c r="I87" s="153">
        <v>1148.618</v>
      </c>
      <c r="J87" s="153">
        <v>931.099</v>
      </c>
      <c r="K87" s="54">
        <f>IF(I87&gt;0,100*J87/I87,0)</f>
        <v>81.06254646888696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2" useFirstPageNumber="1" horizontalDpi="600" verticalDpi="600" orientation="portrait" paperSize="9" scale="72" r:id="rId1"/>
  <headerFooter alignWithMargins="0">
    <oddFooter>&amp;C&amp;P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 codeName="Hoja65"/>
  <dimension ref="A1:K625"/>
  <sheetViews>
    <sheetView view="pageBreakPreview" zoomScale="98" zoomScaleSheetLayoutView="98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123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20" t="s">
        <v>307</v>
      </c>
      <c r="I7" s="21" t="s">
        <v>6</v>
      </c>
      <c r="J7" s="21">
        <v>5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>
        <v>21.736</v>
      </c>
      <c r="I9" s="147">
        <v>23.348</v>
      </c>
      <c r="J9" s="147">
        <v>23.348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>
        <v>13.614</v>
      </c>
      <c r="I10" s="147">
        <v>18.5</v>
      </c>
      <c r="J10" s="147">
        <v>18.5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>
        <v>9.175</v>
      </c>
      <c r="I11" s="147">
        <v>13.3</v>
      </c>
      <c r="J11" s="147">
        <v>13.3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>
        <v>10.756</v>
      </c>
      <c r="I12" s="147">
        <v>10.1</v>
      </c>
      <c r="J12" s="147">
        <v>10.1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>
        <v>55.281000000000006</v>
      </c>
      <c r="I13" s="149">
        <v>65.24799999999999</v>
      </c>
      <c r="J13" s="149">
        <v>65.24799999999999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>
        <v>14.76</v>
      </c>
      <c r="I15" s="149">
        <v>17.41</v>
      </c>
      <c r="J15" s="149">
        <v>17.41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>
        <v>0.101</v>
      </c>
      <c r="I17" s="149">
        <v>0.202</v>
      </c>
      <c r="J17" s="149">
        <v>0.202</v>
      </c>
      <c r="K17" s="41">
        <v>100.00000000000001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>
        <v>0.18</v>
      </c>
      <c r="I19" s="147">
        <v>0.19</v>
      </c>
      <c r="J19" s="147">
        <v>0.185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>
        <v>7.386</v>
      </c>
      <c r="I20" s="147">
        <v>9</v>
      </c>
      <c r="J20" s="147">
        <v>6.5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>
        <v>0.63</v>
      </c>
      <c r="I21" s="147">
        <v>0.6</v>
      </c>
      <c r="J21" s="147">
        <v>0.55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>
        <v>8.196</v>
      </c>
      <c r="I22" s="149">
        <v>9.79</v>
      </c>
      <c r="J22" s="149">
        <v>7.234999999999999</v>
      </c>
      <c r="K22" s="41">
        <v>73.90194075587334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>
        <v>0.227</v>
      </c>
      <c r="I24" s="149">
        <v>0.4</v>
      </c>
      <c r="J24" s="149">
        <v>0.234</v>
      </c>
      <c r="K24" s="41">
        <v>58.5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/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/>
      <c r="I31" s="149"/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>
        <v>0.309</v>
      </c>
      <c r="I34" s="147">
        <v>0.3</v>
      </c>
      <c r="J34" s="147">
        <v>0.3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/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>
        <v>0.309</v>
      </c>
      <c r="I37" s="149">
        <v>0.3</v>
      </c>
      <c r="J37" s="149">
        <v>0.3</v>
      </c>
      <c r="K37" s="41">
        <v>100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>
        <v>0.37</v>
      </c>
      <c r="I41" s="147">
        <v>0.202</v>
      </c>
      <c r="J41" s="147">
        <v>0.2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>
        <v>0.096</v>
      </c>
      <c r="I49" s="147">
        <v>0.08</v>
      </c>
      <c r="J49" s="147">
        <v>0.096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>
        <v>0.46599999999999997</v>
      </c>
      <c r="I50" s="149">
        <v>0.28200000000000003</v>
      </c>
      <c r="J50" s="149">
        <v>0.29600000000000004</v>
      </c>
      <c r="K50" s="41">
        <v>104.9645390070922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/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/>
      <c r="I59" s="149"/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/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/>
      <c r="I64" s="149"/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/>
      <c r="I66" s="149"/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/>
      <c r="I73" s="147"/>
      <c r="J73" s="147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/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/>
      <c r="I75" s="147"/>
      <c r="J75" s="147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/>
      <c r="I77" s="147"/>
      <c r="J77" s="147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/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/>
      <c r="I79" s="147"/>
      <c r="J79" s="147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8"/>
      <c r="I80" s="149"/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2">
        <v>79.34</v>
      </c>
      <c r="I87" s="153">
        <v>93.63199999999998</v>
      </c>
      <c r="J87" s="153">
        <v>90.92499999999998</v>
      </c>
      <c r="K87" s="54">
        <f>IF(I87&gt;0,100*J87/I87,0)</f>
        <v>97.10889439507861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3" useFirstPageNumber="1" horizontalDpi="600" verticalDpi="600" orientation="portrait" paperSize="9" scale="72" r:id="rId1"/>
  <headerFooter alignWithMargins="0">
    <oddFooter>&amp;C&amp;P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 codeName="Hoja66"/>
  <dimension ref="A1:K625"/>
  <sheetViews>
    <sheetView view="pageBreakPreview" zoomScaleSheetLayoutView="100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124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20" t="s">
        <v>307</v>
      </c>
      <c r="I7" s="21" t="s">
        <v>6</v>
      </c>
      <c r="J7" s="21">
        <v>5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>
        <v>19.271</v>
      </c>
      <c r="I9" s="147">
        <v>24</v>
      </c>
      <c r="J9" s="147">
        <v>24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>
        <v>14.177</v>
      </c>
      <c r="I10" s="147">
        <v>18</v>
      </c>
      <c r="J10" s="147">
        <v>18.5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>
        <v>6.923</v>
      </c>
      <c r="I11" s="147">
        <v>11.5</v>
      </c>
      <c r="J11" s="147">
        <v>11.5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>
        <v>9.538</v>
      </c>
      <c r="I12" s="147">
        <v>6.5</v>
      </c>
      <c r="J12" s="147">
        <v>6.5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>
        <v>49.909000000000006</v>
      </c>
      <c r="I13" s="149">
        <v>60</v>
      </c>
      <c r="J13" s="149">
        <v>60.5</v>
      </c>
      <c r="K13" s="41">
        <v>100.83333333333333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>
        <v>1.312</v>
      </c>
      <c r="I15" s="149">
        <v>2.006</v>
      </c>
      <c r="J15" s="149">
        <v>2.006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>
        <v>0.046</v>
      </c>
      <c r="I17" s="149">
        <v>0.091</v>
      </c>
      <c r="J17" s="149">
        <v>0.091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>
        <v>0.424</v>
      </c>
      <c r="I19" s="147">
        <v>0.345</v>
      </c>
      <c r="J19" s="147">
        <v>0.335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>
        <v>0.914</v>
      </c>
      <c r="I20" s="147">
        <v>1</v>
      </c>
      <c r="J20" s="147">
        <v>0.9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>
        <v>1.4</v>
      </c>
      <c r="I21" s="147">
        <v>1.5</v>
      </c>
      <c r="J21" s="147">
        <v>1.6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>
        <v>2.738</v>
      </c>
      <c r="I22" s="149">
        <v>2.8449999999999998</v>
      </c>
      <c r="J22" s="149">
        <v>2.835</v>
      </c>
      <c r="K22" s="41">
        <v>99.64850615114236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>
        <v>11.673</v>
      </c>
      <c r="I24" s="149">
        <v>11.288</v>
      </c>
      <c r="J24" s="149">
        <v>11.25</v>
      </c>
      <c r="K24" s="41">
        <v>99.66335931963147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>
        <v>9.794</v>
      </c>
      <c r="I26" s="149">
        <v>10</v>
      </c>
      <c r="J26" s="149">
        <v>11</v>
      </c>
      <c r="K26" s="41">
        <v>110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>
        <v>17.238</v>
      </c>
      <c r="I28" s="147">
        <v>16.226</v>
      </c>
      <c r="J28" s="147">
        <v>18.266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>
        <v>1.98</v>
      </c>
      <c r="I29" s="147">
        <v>0.784</v>
      </c>
      <c r="J29" s="147">
        <v>3.626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>
        <v>46.773</v>
      </c>
      <c r="I30" s="147">
        <v>106.622</v>
      </c>
      <c r="J30" s="147">
        <v>73.802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>
        <v>65.991</v>
      </c>
      <c r="I31" s="149">
        <v>123.632</v>
      </c>
      <c r="J31" s="149">
        <v>95.694</v>
      </c>
      <c r="K31" s="41">
        <v>77.40229066908243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>
        <v>1.322</v>
      </c>
      <c r="I33" s="147">
        <v>1.2</v>
      </c>
      <c r="J33" s="147">
        <v>0.96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>
        <v>77.23</v>
      </c>
      <c r="I34" s="147">
        <v>84</v>
      </c>
      <c r="J34" s="147">
        <v>86.5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>
        <v>189.376</v>
      </c>
      <c r="I35" s="147">
        <v>205</v>
      </c>
      <c r="J35" s="147">
        <v>200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>
        <v>1.413</v>
      </c>
      <c r="I36" s="147">
        <v>1.413</v>
      </c>
      <c r="J36" s="147">
        <v>1.2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>
        <v>269.341</v>
      </c>
      <c r="I37" s="149">
        <v>291.613</v>
      </c>
      <c r="J37" s="149">
        <v>288.65999999999997</v>
      </c>
      <c r="K37" s="41">
        <v>98.9873565307445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>
        <v>0.248</v>
      </c>
      <c r="I39" s="149">
        <v>0.225</v>
      </c>
      <c r="J39" s="149">
        <v>0.21</v>
      </c>
      <c r="K39" s="41">
        <v>93.33333333333333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>
        <v>0.255</v>
      </c>
      <c r="I41" s="147">
        <v>0.229</v>
      </c>
      <c r="J41" s="147">
        <v>0.22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>
        <v>2</v>
      </c>
      <c r="I42" s="147">
        <v>3.6</v>
      </c>
      <c r="J42" s="147">
        <v>3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>
        <v>8.928</v>
      </c>
      <c r="I43" s="147">
        <v>1.373</v>
      </c>
      <c r="J43" s="147">
        <v>7.3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>
        <v>0.252</v>
      </c>
      <c r="I44" s="147">
        <v>0.162</v>
      </c>
      <c r="J44" s="147">
        <v>0.172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>
        <v>0.018</v>
      </c>
      <c r="I45" s="147">
        <v>0.015</v>
      </c>
      <c r="J45" s="147">
        <v>0.012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>
        <v>0.08</v>
      </c>
      <c r="I46" s="147">
        <v>0.04</v>
      </c>
      <c r="J46" s="147">
        <v>0.05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>
        <v>32</v>
      </c>
      <c r="I47" s="147">
        <v>38</v>
      </c>
      <c r="J47" s="147">
        <v>38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>
        <v>0.204</v>
      </c>
      <c r="I48" s="147">
        <v>0.204</v>
      </c>
      <c r="J48" s="147">
        <v>0.204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>
        <v>4.744</v>
      </c>
      <c r="I49" s="147">
        <v>3.925</v>
      </c>
      <c r="J49" s="147">
        <v>4.744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>
        <v>48.481</v>
      </c>
      <c r="I50" s="149">
        <v>47.547999999999995</v>
      </c>
      <c r="J50" s="149">
        <v>53.702000000000005</v>
      </c>
      <c r="K50" s="41">
        <v>112.94271052410198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>
        <v>0.151</v>
      </c>
      <c r="I52" s="149">
        <v>0.151</v>
      </c>
      <c r="J52" s="149">
        <v>0.151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>
        <v>0.276</v>
      </c>
      <c r="I54" s="147">
        <v>0.315</v>
      </c>
      <c r="J54" s="147">
        <v>0.33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>
        <v>1.28</v>
      </c>
      <c r="I55" s="147">
        <v>1.278</v>
      </c>
      <c r="J55" s="147">
        <v>1.279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>
        <v>0.207</v>
      </c>
      <c r="I56" s="147">
        <v>0.21</v>
      </c>
      <c r="J56" s="147">
        <v>0.205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>
        <v>0.076</v>
      </c>
      <c r="I57" s="147">
        <v>0.07</v>
      </c>
      <c r="J57" s="147">
        <v>0.07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>
        <v>0.088</v>
      </c>
      <c r="I58" s="147">
        <v>0.058</v>
      </c>
      <c r="J58" s="147">
        <v>0.056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>
        <v>1.9270000000000003</v>
      </c>
      <c r="I59" s="149">
        <v>1.931</v>
      </c>
      <c r="J59" s="149">
        <v>1.9400000000000002</v>
      </c>
      <c r="K59" s="41">
        <v>100.46607975142415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>
        <v>8.017</v>
      </c>
      <c r="I61" s="147">
        <v>7.101</v>
      </c>
      <c r="J61" s="147">
        <v>6.36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>
        <v>0.641</v>
      </c>
      <c r="I62" s="147">
        <v>0.658</v>
      </c>
      <c r="J62" s="147">
        <v>0.643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>
        <v>1.28</v>
      </c>
      <c r="I63" s="147">
        <v>0.1</v>
      </c>
      <c r="J63" s="147">
        <v>1.594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>
        <v>9.937999999999999</v>
      </c>
      <c r="I64" s="149">
        <v>7.859</v>
      </c>
      <c r="J64" s="149">
        <v>8.597</v>
      </c>
      <c r="K64" s="41">
        <v>109.39050769818043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>
        <v>1.888</v>
      </c>
      <c r="I66" s="149">
        <v>1.504</v>
      </c>
      <c r="J66" s="149">
        <v>1.55</v>
      </c>
      <c r="K66" s="41">
        <v>103.05851063829788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>
        <v>0.356</v>
      </c>
      <c r="I68" s="147">
        <v>0.3</v>
      </c>
      <c r="J68" s="147">
        <v>0.3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>
        <v>0.106</v>
      </c>
      <c r="I69" s="147">
        <v>0.15</v>
      </c>
      <c r="J69" s="147">
        <v>0.15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>
        <v>0.46199999999999997</v>
      </c>
      <c r="I70" s="149">
        <v>0.44999999999999996</v>
      </c>
      <c r="J70" s="149">
        <v>0.44999999999999996</v>
      </c>
      <c r="K70" s="41">
        <v>100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>
        <v>0.175</v>
      </c>
      <c r="I72" s="147">
        <v>0.3</v>
      </c>
      <c r="J72" s="147">
        <v>0.3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>
        <v>0.037</v>
      </c>
      <c r="I73" s="147">
        <v>0.037</v>
      </c>
      <c r="J73" s="147">
        <v>0.037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>
        <v>0.146</v>
      </c>
      <c r="I74" s="147">
        <v>0.036</v>
      </c>
      <c r="J74" s="147">
        <v>0.015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>
        <v>5.731</v>
      </c>
      <c r="I75" s="147">
        <v>5.664</v>
      </c>
      <c r="J75" s="147">
        <v>5.664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>
        <v>0.206</v>
      </c>
      <c r="I76" s="147">
        <v>0.206</v>
      </c>
      <c r="J76" s="147">
        <v>0.206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>
        <v>0.344</v>
      </c>
      <c r="I77" s="147">
        <v>0.344</v>
      </c>
      <c r="J77" s="147">
        <v>0.344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>
        <v>0.495</v>
      </c>
      <c r="I78" s="147">
        <v>0.47</v>
      </c>
      <c r="J78" s="147">
        <v>0.5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>
        <v>0.147</v>
      </c>
      <c r="I79" s="147">
        <v>0.001</v>
      </c>
      <c r="J79" s="147">
        <v>0.001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8">
        <v>7.281000000000001</v>
      </c>
      <c r="I80" s="149">
        <v>7.058000000000001</v>
      </c>
      <c r="J80" s="149">
        <v>7.067000000000001</v>
      </c>
      <c r="K80" s="41">
        <v>100.12751487673563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>
        <v>1.444</v>
      </c>
      <c r="I82" s="147">
        <v>1.444</v>
      </c>
      <c r="J82" s="147">
        <v>1.329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>
        <v>0.997</v>
      </c>
      <c r="I83" s="147">
        <v>0.99</v>
      </c>
      <c r="J83" s="147">
        <v>0.964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>
        <v>2.441</v>
      </c>
      <c r="I84" s="149">
        <v>2.434</v>
      </c>
      <c r="J84" s="149">
        <v>2.293</v>
      </c>
      <c r="K84" s="41">
        <v>94.20706655710764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2">
        <v>483.6209999999999</v>
      </c>
      <c r="I87" s="153">
        <v>570.6350000000001</v>
      </c>
      <c r="J87" s="153">
        <v>547.996</v>
      </c>
      <c r="K87" s="54">
        <f>IF(I87&gt;0,100*J87/I87,0)</f>
        <v>96.03266536402427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4" useFirstPageNumber="1" horizontalDpi="600" verticalDpi="600" orientation="portrait" paperSize="9" scale="7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="93" zoomScaleSheetLayoutView="93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307</v>
      </c>
      <c r="D7" s="21" t="s">
        <v>6</v>
      </c>
      <c r="E7" s="21">
        <v>3</v>
      </c>
      <c r="F7" s="22" t="str">
        <f>CONCATENATE(D6,"=100")</f>
        <v>2019=100</v>
      </c>
      <c r="G7" s="23"/>
      <c r="H7" s="20" t="s">
        <v>307</v>
      </c>
      <c r="I7" s="21" t="s">
        <v>6</v>
      </c>
      <c r="J7" s="21">
        <v>5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1695</v>
      </c>
      <c r="D9" s="30">
        <v>1704</v>
      </c>
      <c r="E9" s="30">
        <v>1704</v>
      </c>
      <c r="F9" s="31"/>
      <c r="G9" s="31"/>
      <c r="H9" s="147">
        <v>5.068</v>
      </c>
      <c r="I9" s="147">
        <v>8.525</v>
      </c>
      <c r="J9" s="147">
        <v>6.38</v>
      </c>
      <c r="K9" s="32"/>
    </row>
    <row r="10" spans="1:11" s="33" customFormat="1" ht="11.25" customHeight="1">
      <c r="A10" s="35" t="s">
        <v>8</v>
      </c>
      <c r="B10" s="29"/>
      <c r="C10" s="30">
        <v>3189</v>
      </c>
      <c r="D10" s="30">
        <v>1816</v>
      </c>
      <c r="E10" s="30">
        <v>1816</v>
      </c>
      <c r="F10" s="31"/>
      <c r="G10" s="31"/>
      <c r="H10" s="147">
        <v>7.494</v>
      </c>
      <c r="I10" s="147">
        <v>4.268</v>
      </c>
      <c r="J10" s="147">
        <v>3.414</v>
      </c>
      <c r="K10" s="32"/>
    </row>
    <row r="11" spans="1:11" s="33" customFormat="1" ht="11.25" customHeight="1">
      <c r="A11" s="28" t="s">
        <v>9</v>
      </c>
      <c r="B11" s="29"/>
      <c r="C11" s="30">
        <v>8207</v>
      </c>
      <c r="D11" s="30">
        <v>9230</v>
      </c>
      <c r="E11" s="30">
        <v>9230</v>
      </c>
      <c r="F11" s="31"/>
      <c r="G11" s="31"/>
      <c r="H11" s="147">
        <v>22.159</v>
      </c>
      <c r="I11" s="147">
        <v>24.921</v>
      </c>
      <c r="J11" s="147">
        <v>17.445</v>
      </c>
      <c r="K11" s="32"/>
    </row>
    <row r="12" spans="1:11" s="33" customFormat="1" ht="11.25" customHeight="1">
      <c r="A12" s="35" t="s">
        <v>10</v>
      </c>
      <c r="B12" s="29"/>
      <c r="C12" s="30">
        <v>196</v>
      </c>
      <c r="D12" s="30">
        <v>196</v>
      </c>
      <c r="E12" s="30">
        <v>196</v>
      </c>
      <c r="F12" s="31"/>
      <c r="G12" s="31"/>
      <c r="H12" s="147">
        <v>0.431</v>
      </c>
      <c r="I12" s="147">
        <v>0.431</v>
      </c>
      <c r="J12" s="147">
        <v>0.345</v>
      </c>
      <c r="K12" s="32"/>
    </row>
    <row r="13" spans="1:11" s="42" customFormat="1" ht="11.25" customHeight="1">
      <c r="A13" s="36" t="s">
        <v>11</v>
      </c>
      <c r="B13" s="37"/>
      <c r="C13" s="38">
        <v>13287</v>
      </c>
      <c r="D13" s="38">
        <v>12946</v>
      </c>
      <c r="E13" s="38">
        <v>12946</v>
      </c>
      <c r="F13" s="39">
        <v>100</v>
      </c>
      <c r="G13" s="40"/>
      <c r="H13" s="148">
        <v>35.151999999999994</v>
      </c>
      <c r="I13" s="149">
        <v>38.144999999999996</v>
      </c>
      <c r="J13" s="149">
        <v>27.584</v>
      </c>
      <c r="K13" s="41">
        <v>72.31354043780313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85</v>
      </c>
      <c r="D15" s="38">
        <v>55</v>
      </c>
      <c r="E15" s="38">
        <v>75</v>
      </c>
      <c r="F15" s="39">
        <v>136.36363636363637</v>
      </c>
      <c r="G15" s="40"/>
      <c r="H15" s="148">
        <v>0.024</v>
      </c>
      <c r="I15" s="149">
        <v>0.12</v>
      </c>
      <c r="J15" s="149">
        <v>0.105</v>
      </c>
      <c r="K15" s="41">
        <v>87.5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659</v>
      </c>
      <c r="D17" s="38">
        <v>659</v>
      </c>
      <c r="E17" s="38">
        <v>528</v>
      </c>
      <c r="F17" s="39">
        <v>80.12139605462822</v>
      </c>
      <c r="G17" s="40"/>
      <c r="H17" s="148">
        <v>1.489</v>
      </c>
      <c r="I17" s="149">
        <v>2.233</v>
      </c>
      <c r="J17" s="149">
        <v>1.193</v>
      </c>
      <c r="K17" s="41">
        <v>53.42588446036722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22889</v>
      </c>
      <c r="D19" s="30">
        <v>24018</v>
      </c>
      <c r="E19" s="30">
        <v>24018</v>
      </c>
      <c r="F19" s="31"/>
      <c r="G19" s="31"/>
      <c r="H19" s="147">
        <v>125.89</v>
      </c>
      <c r="I19" s="147">
        <v>162.122</v>
      </c>
      <c r="J19" s="147">
        <v>136.9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22889</v>
      </c>
      <c r="D22" s="38">
        <v>24018</v>
      </c>
      <c r="E22" s="38">
        <v>24018</v>
      </c>
      <c r="F22" s="39">
        <v>100</v>
      </c>
      <c r="G22" s="40"/>
      <c r="H22" s="148">
        <v>125.89</v>
      </c>
      <c r="I22" s="149">
        <v>162.122</v>
      </c>
      <c r="J22" s="149">
        <v>136.9</v>
      </c>
      <c r="K22" s="41">
        <v>84.44258027904911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78860</v>
      </c>
      <c r="D24" s="38">
        <v>79496</v>
      </c>
      <c r="E24" s="38">
        <v>76775</v>
      </c>
      <c r="F24" s="39">
        <v>96.5771862735232</v>
      </c>
      <c r="G24" s="40"/>
      <c r="H24" s="148">
        <v>394.484</v>
      </c>
      <c r="I24" s="149">
        <v>406.81</v>
      </c>
      <c r="J24" s="149">
        <v>403.165</v>
      </c>
      <c r="K24" s="41">
        <v>99.104004326344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29882</v>
      </c>
      <c r="D26" s="38">
        <v>31050</v>
      </c>
      <c r="E26" s="38">
        <v>23600</v>
      </c>
      <c r="F26" s="39">
        <v>76.00644122383252</v>
      </c>
      <c r="G26" s="40"/>
      <c r="H26" s="148">
        <v>157.648</v>
      </c>
      <c r="I26" s="149">
        <v>141.2</v>
      </c>
      <c r="J26" s="149">
        <v>118.45</v>
      </c>
      <c r="K26" s="41">
        <v>83.88810198300284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69560</v>
      </c>
      <c r="D28" s="30">
        <v>69499</v>
      </c>
      <c r="E28" s="30">
        <v>65000</v>
      </c>
      <c r="F28" s="31"/>
      <c r="G28" s="31"/>
      <c r="H28" s="147">
        <v>290.817</v>
      </c>
      <c r="I28" s="147">
        <v>248.592</v>
      </c>
      <c r="J28" s="147">
        <v>297.955</v>
      </c>
      <c r="K28" s="32"/>
    </row>
    <row r="29" spans="1:11" s="33" customFormat="1" ht="11.25" customHeight="1">
      <c r="A29" s="35" t="s">
        <v>21</v>
      </c>
      <c r="B29" s="29"/>
      <c r="C29" s="30">
        <v>36921</v>
      </c>
      <c r="D29" s="30">
        <v>32385</v>
      </c>
      <c r="E29" s="30">
        <v>32385</v>
      </c>
      <c r="F29" s="31"/>
      <c r="G29" s="31"/>
      <c r="H29" s="147">
        <v>86.853</v>
      </c>
      <c r="I29" s="147">
        <v>60.23</v>
      </c>
      <c r="J29" s="147">
        <v>108.41</v>
      </c>
      <c r="K29" s="32"/>
    </row>
    <row r="30" spans="1:11" s="33" customFormat="1" ht="11.25" customHeight="1">
      <c r="A30" s="35" t="s">
        <v>22</v>
      </c>
      <c r="B30" s="29"/>
      <c r="C30" s="30">
        <v>149961</v>
      </c>
      <c r="D30" s="30">
        <v>125406</v>
      </c>
      <c r="E30" s="30">
        <v>126500</v>
      </c>
      <c r="F30" s="31"/>
      <c r="G30" s="31"/>
      <c r="H30" s="147">
        <v>364.637</v>
      </c>
      <c r="I30" s="147">
        <v>322.264</v>
      </c>
      <c r="J30" s="147">
        <v>425.935</v>
      </c>
      <c r="K30" s="32"/>
    </row>
    <row r="31" spans="1:11" s="42" customFormat="1" ht="11.25" customHeight="1">
      <c r="A31" s="43" t="s">
        <v>23</v>
      </c>
      <c r="B31" s="37"/>
      <c r="C31" s="38">
        <v>256442</v>
      </c>
      <c r="D31" s="38">
        <v>227290</v>
      </c>
      <c r="E31" s="38">
        <v>223885</v>
      </c>
      <c r="F31" s="39">
        <v>98.50191385454706</v>
      </c>
      <c r="G31" s="40"/>
      <c r="H31" s="148">
        <v>742.307</v>
      </c>
      <c r="I31" s="149">
        <v>631.086</v>
      </c>
      <c r="J31" s="149">
        <v>832.3</v>
      </c>
      <c r="K31" s="41">
        <v>131.88376861473714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22187</v>
      </c>
      <c r="D33" s="30">
        <v>19256</v>
      </c>
      <c r="E33" s="30">
        <v>19100</v>
      </c>
      <c r="F33" s="31"/>
      <c r="G33" s="31"/>
      <c r="H33" s="147">
        <v>113.595</v>
      </c>
      <c r="I33" s="147">
        <v>84.524</v>
      </c>
      <c r="J33" s="147">
        <v>73.82</v>
      </c>
      <c r="K33" s="32"/>
    </row>
    <row r="34" spans="1:11" s="33" customFormat="1" ht="11.25" customHeight="1">
      <c r="A34" s="35" t="s">
        <v>25</v>
      </c>
      <c r="B34" s="29"/>
      <c r="C34" s="30">
        <v>11656</v>
      </c>
      <c r="D34" s="30">
        <v>10700</v>
      </c>
      <c r="E34" s="30">
        <v>10700</v>
      </c>
      <c r="F34" s="31"/>
      <c r="G34" s="31"/>
      <c r="H34" s="147">
        <v>45.908</v>
      </c>
      <c r="I34" s="147">
        <v>40</v>
      </c>
      <c r="J34" s="147">
        <v>42</v>
      </c>
      <c r="K34" s="32"/>
    </row>
    <row r="35" spans="1:11" s="33" customFormat="1" ht="11.25" customHeight="1">
      <c r="A35" s="35" t="s">
        <v>26</v>
      </c>
      <c r="B35" s="29"/>
      <c r="C35" s="30">
        <v>50812</v>
      </c>
      <c r="D35" s="30">
        <v>44100</v>
      </c>
      <c r="E35" s="30">
        <v>44100</v>
      </c>
      <c r="F35" s="31"/>
      <c r="G35" s="31"/>
      <c r="H35" s="147">
        <v>223.034</v>
      </c>
      <c r="I35" s="147">
        <v>135.3</v>
      </c>
      <c r="J35" s="147">
        <v>196.34</v>
      </c>
      <c r="K35" s="32"/>
    </row>
    <row r="36" spans="1:11" s="33" customFormat="1" ht="11.25" customHeight="1">
      <c r="A36" s="35" t="s">
        <v>27</v>
      </c>
      <c r="B36" s="29"/>
      <c r="C36" s="30">
        <v>6096</v>
      </c>
      <c r="D36" s="30">
        <v>6096</v>
      </c>
      <c r="E36" s="30">
        <v>5642</v>
      </c>
      <c r="F36" s="31"/>
      <c r="G36" s="31"/>
      <c r="H36" s="147">
        <v>22.969</v>
      </c>
      <c r="I36" s="147">
        <v>6.091</v>
      </c>
      <c r="J36" s="147">
        <v>21.05</v>
      </c>
      <c r="K36" s="32"/>
    </row>
    <row r="37" spans="1:11" s="42" customFormat="1" ht="11.25" customHeight="1">
      <c r="A37" s="36" t="s">
        <v>28</v>
      </c>
      <c r="B37" s="37"/>
      <c r="C37" s="38">
        <v>90751</v>
      </c>
      <c r="D37" s="38">
        <v>80152</v>
      </c>
      <c r="E37" s="38">
        <v>79542</v>
      </c>
      <c r="F37" s="39">
        <v>99.23894600259507</v>
      </c>
      <c r="G37" s="40"/>
      <c r="H37" s="148">
        <v>405.506</v>
      </c>
      <c r="I37" s="149">
        <v>265.915</v>
      </c>
      <c r="J37" s="149">
        <v>333.21</v>
      </c>
      <c r="K37" s="41">
        <v>125.3069589906549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5970</v>
      </c>
      <c r="D39" s="38">
        <v>5900</v>
      </c>
      <c r="E39" s="38">
        <v>5500</v>
      </c>
      <c r="F39" s="39">
        <v>93.22033898305085</v>
      </c>
      <c r="G39" s="40"/>
      <c r="H39" s="148">
        <v>11.373</v>
      </c>
      <c r="I39" s="149">
        <v>9</v>
      </c>
      <c r="J39" s="149">
        <v>8.5</v>
      </c>
      <c r="K39" s="41">
        <v>94.44444444444444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34914</v>
      </c>
      <c r="D41" s="30">
        <v>33257</v>
      </c>
      <c r="E41" s="30">
        <v>35862</v>
      </c>
      <c r="F41" s="31"/>
      <c r="G41" s="31"/>
      <c r="H41" s="147">
        <v>120.2</v>
      </c>
      <c r="I41" s="147">
        <v>51.844</v>
      </c>
      <c r="J41" s="147">
        <v>127.75</v>
      </c>
      <c r="K41" s="32"/>
    </row>
    <row r="42" spans="1:11" s="33" customFormat="1" ht="11.25" customHeight="1">
      <c r="A42" s="35" t="s">
        <v>31</v>
      </c>
      <c r="B42" s="29"/>
      <c r="C42" s="30">
        <v>223392</v>
      </c>
      <c r="D42" s="30">
        <v>211128</v>
      </c>
      <c r="E42" s="30">
        <v>211094</v>
      </c>
      <c r="F42" s="31"/>
      <c r="G42" s="31"/>
      <c r="H42" s="147">
        <v>1026.594</v>
      </c>
      <c r="I42" s="147">
        <v>798.154</v>
      </c>
      <c r="J42" s="147">
        <v>997.401</v>
      </c>
      <c r="K42" s="32"/>
    </row>
    <row r="43" spans="1:11" s="33" customFormat="1" ht="11.25" customHeight="1">
      <c r="A43" s="35" t="s">
        <v>32</v>
      </c>
      <c r="B43" s="29"/>
      <c r="C43" s="30">
        <v>65671</v>
      </c>
      <c r="D43" s="30">
        <v>51622</v>
      </c>
      <c r="E43" s="30">
        <v>55258</v>
      </c>
      <c r="F43" s="31"/>
      <c r="G43" s="31"/>
      <c r="H43" s="147">
        <v>319.787</v>
      </c>
      <c r="I43" s="147">
        <v>183.775</v>
      </c>
      <c r="J43" s="147">
        <v>239.808</v>
      </c>
      <c r="K43" s="32"/>
    </row>
    <row r="44" spans="1:11" s="33" customFormat="1" ht="11.25" customHeight="1">
      <c r="A44" s="35" t="s">
        <v>33</v>
      </c>
      <c r="B44" s="29"/>
      <c r="C44" s="30">
        <v>130666</v>
      </c>
      <c r="D44" s="30">
        <v>114397</v>
      </c>
      <c r="E44" s="30">
        <v>112300</v>
      </c>
      <c r="F44" s="31"/>
      <c r="G44" s="31"/>
      <c r="H44" s="147">
        <v>555.754</v>
      </c>
      <c r="I44" s="147">
        <v>365.392</v>
      </c>
      <c r="J44" s="147">
        <v>548.159</v>
      </c>
      <c r="K44" s="32"/>
    </row>
    <row r="45" spans="1:11" s="33" customFormat="1" ht="11.25" customHeight="1">
      <c r="A45" s="35" t="s">
        <v>34</v>
      </c>
      <c r="B45" s="29"/>
      <c r="C45" s="30">
        <v>71513</v>
      </c>
      <c r="D45" s="30">
        <v>57844</v>
      </c>
      <c r="E45" s="30">
        <v>70761</v>
      </c>
      <c r="F45" s="31"/>
      <c r="G45" s="31"/>
      <c r="H45" s="147">
        <v>289.098</v>
      </c>
      <c r="I45" s="147">
        <v>111.807</v>
      </c>
      <c r="J45" s="147">
        <v>280.089</v>
      </c>
      <c r="K45" s="32"/>
    </row>
    <row r="46" spans="1:11" s="33" customFormat="1" ht="11.25" customHeight="1">
      <c r="A46" s="35" t="s">
        <v>35</v>
      </c>
      <c r="B46" s="29"/>
      <c r="C46" s="30">
        <v>72762</v>
      </c>
      <c r="D46" s="30">
        <v>71698</v>
      </c>
      <c r="E46" s="30">
        <v>71677</v>
      </c>
      <c r="F46" s="31"/>
      <c r="G46" s="31"/>
      <c r="H46" s="147">
        <v>231.745</v>
      </c>
      <c r="I46" s="147">
        <v>156.776</v>
      </c>
      <c r="J46" s="147">
        <v>239.889</v>
      </c>
      <c r="K46" s="32"/>
    </row>
    <row r="47" spans="1:11" s="33" customFormat="1" ht="11.25" customHeight="1">
      <c r="A47" s="35" t="s">
        <v>36</v>
      </c>
      <c r="B47" s="29"/>
      <c r="C47" s="30">
        <v>100921</v>
      </c>
      <c r="D47" s="30">
        <v>98751</v>
      </c>
      <c r="E47" s="30">
        <v>94270</v>
      </c>
      <c r="F47" s="31"/>
      <c r="G47" s="31"/>
      <c r="H47" s="147">
        <v>370.383</v>
      </c>
      <c r="I47" s="147">
        <v>305.524</v>
      </c>
      <c r="J47" s="147">
        <v>372.329</v>
      </c>
      <c r="K47" s="32"/>
    </row>
    <row r="48" spans="1:11" s="33" customFormat="1" ht="11.25" customHeight="1">
      <c r="A48" s="35" t="s">
        <v>37</v>
      </c>
      <c r="B48" s="29"/>
      <c r="C48" s="30">
        <v>109602</v>
      </c>
      <c r="D48" s="30">
        <v>100380</v>
      </c>
      <c r="E48" s="30">
        <v>102405</v>
      </c>
      <c r="F48" s="31"/>
      <c r="G48" s="31"/>
      <c r="H48" s="147">
        <v>442.456</v>
      </c>
      <c r="I48" s="147">
        <v>238.014</v>
      </c>
      <c r="J48" s="147">
        <v>492.752</v>
      </c>
      <c r="K48" s="32"/>
    </row>
    <row r="49" spans="1:11" s="33" customFormat="1" ht="11.25" customHeight="1">
      <c r="A49" s="35" t="s">
        <v>38</v>
      </c>
      <c r="B49" s="29"/>
      <c r="C49" s="30">
        <v>68184</v>
      </c>
      <c r="D49" s="30">
        <v>62878</v>
      </c>
      <c r="E49" s="30">
        <v>66477</v>
      </c>
      <c r="F49" s="31"/>
      <c r="G49" s="31"/>
      <c r="H49" s="147">
        <v>259.52</v>
      </c>
      <c r="I49" s="147">
        <v>159.187</v>
      </c>
      <c r="J49" s="147">
        <v>298.426</v>
      </c>
      <c r="K49" s="32"/>
    </row>
    <row r="50" spans="1:11" s="42" customFormat="1" ht="11.25" customHeight="1">
      <c r="A50" s="43" t="s">
        <v>39</v>
      </c>
      <c r="B50" s="37"/>
      <c r="C50" s="38">
        <v>877625</v>
      </c>
      <c r="D50" s="38">
        <v>801955</v>
      </c>
      <c r="E50" s="38">
        <v>820104</v>
      </c>
      <c r="F50" s="39">
        <v>102.26309456266249</v>
      </c>
      <c r="G50" s="40"/>
      <c r="H50" s="148">
        <v>3615.537</v>
      </c>
      <c r="I50" s="149">
        <v>2370.4730000000004</v>
      </c>
      <c r="J50" s="149">
        <v>3596.603</v>
      </c>
      <c r="K50" s="41">
        <v>151.72511983895194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17489</v>
      </c>
      <c r="D52" s="38">
        <v>17489</v>
      </c>
      <c r="E52" s="38">
        <v>17489</v>
      </c>
      <c r="F52" s="39">
        <v>100</v>
      </c>
      <c r="G52" s="40"/>
      <c r="H52" s="148">
        <v>60.239</v>
      </c>
      <c r="I52" s="149">
        <v>60.239</v>
      </c>
      <c r="J52" s="149">
        <v>60.239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63774</v>
      </c>
      <c r="D54" s="30">
        <v>65821</v>
      </c>
      <c r="E54" s="30">
        <v>66270</v>
      </c>
      <c r="F54" s="31"/>
      <c r="G54" s="31"/>
      <c r="H54" s="147">
        <v>229.503</v>
      </c>
      <c r="I54" s="147">
        <v>240.217</v>
      </c>
      <c r="J54" s="147">
        <v>247.321</v>
      </c>
      <c r="K54" s="32"/>
    </row>
    <row r="55" spans="1:11" s="33" customFormat="1" ht="11.25" customHeight="1">
      <c r="A55" s="35" t="s">
        <v>42</v>
      </c>
      <c r="B55" s="29"/>
      <c r="C55" s="30">
        <v>38697</v>
      </c>
      <c r="D55" s="30">
        <v>41885</v>
      </c>
      <c r="E55" s="30">
        <v>41620</v>
      </c>
      <c r="F55" s="31"/>
      <c r="G55" s="31"/>
      <c r="H55" s="147">
        <v>96.761</v>
      </c>
      <c r="I55" s="147">
        <v>79.582</v>
      </c>
      <c r="J55" s="147">
        <v>145.51</v>
      </c>
      <c r="K55" s="32"/>
    </row>
    <row r="56" spans="1:11" s="33" customFormat="1" ht="11.25" customHeight="1">
      <c r="A56" s="35" t="s">
        <v>43</v>
      </c>
      <c r="B56" s="29"/>
      <c r="C56" s="30">
        <v>33466</v>
      </c>
      <c r="D56" s="30">
        <v>33079</v>
      </c>
      <c r="E56" s="30">
        <v>35560</v>
      </c>
      <c r="F56" s="31"/>
      <c r="G56" s="31"/>
      <c r="H56" s="147">
        <v>91.556</v>
      </c>
      <c r="I56" s="147">
        <v>81.335</v>
      </c>
      <c r="J56" s="147">
        <v>120.905</v>
      </c>
      <c r="K56" s="32"/>
    </row>
    <row r="57" spans="1:11" s="33" customFormat="1" ht="11.25" customHeight="1">
      <c r="A57" s="35" t="s">
        <v>44</v>
      </c>
      <c r="B57" s="29"/>
      <c r="C57" s="30">
        <v>61464</v>
      </c>
      <c r="D57" s="30">
        <v>57261</v>
      </c>
      <c r="E57" s="30">
        <v>57261</v>
      </c>
      <c r="F57" s="31"/>
      <c r="G57" s="31"/>
      <c r="H57" s="147">
        <v>188.67</v>
      </c>
      <c r="I57" s="147">
        <v>163.752</v>
      </c>
      <c r="J57" s="147">
        <v>231.9</v>
      </c>
      <c r="K57" s="32"/>
    </row>
    <row r="58" spans="1:11" s="33" customFormat="1" ht="11.25" customHeight="1">
      <c r="A58" s="35" t="s">
        <v>45</v>
      </c>
      <c r="B58" s="29"/>
      <c r="C58" s="30">
        <v>48212</v>
      </c>
      <c r="D58" s="30">
        <v>49717</v>
      </c>
      <c r="E58" s="30">
        <v>46507</v>
      </c>
      <c r="F58" s="31"/>
      <c r="G58" s="31"/>
      <c r="H58" s="147">
        <v>165.653</v>
      </c>
      <c r="I58" s="147">
        <v>81.118</v>
      </c>
      <c r="J58" s="147">
        <v>147.627</v>
      </c>
      <c r="K58" s="32"/>
    </row>
    <row r="59" spans="1:11" s="42" customFormat="1" ht="11.25" customHeight="1">
      <c r="A59" s="36" t="s">
        <v>46</v>
      </c>
      <c r="B59" s="37"/>
      <c r="C59" s="38">
        <v>245613</v>
      </c>
      <c r="D59" s="38">
        <v>247763</v>
      </c>
      <c r="E59" s="38">
        <v>247218</v>
      </c>
      <c r="F59" s="39">
        <v>99.78003172386515</v>
      </c>
      <c r="G59" s="40"/>
      <c r="H59" s="148">
        <v>772.143</v>
      </c>
      <c r="I59" s="149">
        <v>646.0039999999999</v>
      </c>
      <c r="J59" s="149">
        <v>893.2629999999999</v>
      </c>
      <c r="K59" s="41">
        <v>138.2751499990712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1133</v>
      </c>
      <c r="D61" s="30">
        <v>1315</v>
      </c>
      <c r="E61" s="30">
        <v>1650</v>
      </c>
      <c r="F61" s="31"/>
      <c r="G61" s="31"/>
      <c r="H61" s="147">
        <v>2.476</v>
      </c>
      <c r="I61" s="147">
        <v>2.794</v>
      </c>
      <c r="J61" s="147">
        <v>4.61</v>
      </c>
      <c r="K61" s="32"/>
    </row>
    <row r="62" spans="1:11" s="33" customFormat="1" ht="11.25" customHeight="1">
      <c r="A62" s="35" t="s">
        <v>48</v>
      </c>
      <c r="B62" s="29"/>
      <c r="C62" s="30">
        <v>879</v>
      </c>
      <c r="D62" s="30">
        <v>782</v>
      </c>
      <c r="E62" s="30">
        <v>776</v>
      </c>
      <c r="F62" s="31"/>
      <c r="G62" s="31"/>
      <c r="H62" s="147">
        <v>1.182</v>
      </c>
      <c r="I62" s="147">
        <v>1.308</v>
      </c>
      <c r="J62" s="147">
        <v>1.697</v>
      </c>
      <c r="K62" s="32"/>
    </row>
    <row r="63" spans="1:11" s="33" customFormat="1" ht="11.25" customHeight="1">
      <c r="A63" s="35" t="s">
        <v>49</v>
      </c>
      <c r="B63" s="29"/>
      <c r="C63" s="30">
        <v>2387</v>
      </c>
      <c r="D63" s="30">
        <v>2554</v>
      </c>
      <c r="E63" s="30">
        <v>2532</v>
      </c>
      <c r="F63" s="31"/>
      <c r="G63" s="31"/>
      <c r="H63" s="147">
        <v>7.035</v>
      </c>
      <c r="I63" s="147">
        <v>4.281</v>
      </c>
      <c r="J63" s="147">
        <v>7.688</v>
      </c>
      <c r="K63" s="32"/>
    </row>
    <row r="64" spans="1:11" s="42" customFormat="1" ht="11.25" customHeight="1">
      <c r="A64" s="36" t="s">
        <v>50</v>
      </c>
      <c r="B64" s="37"/>
      <c r="C64" s="38">
        <v>4399</v>
      </c>
      <c r="D64" s="38">
        <v>4651</v>
      </c>
      <c r="E64" s="38">
        <v>4958</v>
      </c>
      <c r="F64" s="39">
        <v>106.6007310255859</v>
      </c>
      <c r="G64" s="40"/>
      <c r="H64" s="148">
        <v>10.693</v>
      </c>
      <c r="I64" s="149">
        <v>8.383</v>
      </c>
      <c r="J64" s="149">
        <v>13.995000000000001</v>
      </c>
      <c r="K64" s="41">
        <v>166.94500775378745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7726</v>
      </c>
      <c r="D66" s="38">
        <v>9347</v>
      </c>
      <c r="E66" s="38">
        <v>9189</v>
      </c>
      <c r="F66" s="39">
        <v>98.30961805927035</v>
      </c>
      <c r="G66" s="40"/>
      <c r="H66" s="148">
        <v>9.856</v>
      </c>
      <c r="I66" s="149">
        <v>8.181</v>
      </c>
      <c r="J66" s="149">
        <v>16.172</v>
      </c>
      <c r="K66" s="41">
        <v>197.67754553233104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65175</v>
      </c>
      <c r="D68" s="30">
        <v>67100</v>
      </c>
      <c r="E68" s="30">
        <v>69000</v>
      </c>
      <c r="F68" s="31"/>
      <c r="G68" s="31"/>
      <c r="H68" s="147">
        <v>283.172</v>
      </c>
      <c r="I68" s="147">
        <v>147.5</v>
      </c>
      <c r="J68" s="147">
        <v>196</v>
      </c>
      <c r="K68" s="32"/>
    </row>
    <row r="69" spans="1:11" s="33" customFormat="1" ht="11.25" customHeight="1">
      <c r="A69" s="35" t="s">
        <v>53</v>
      </c>
      <c r="B69" s="29"/>
      <c r="C69" s="30">
        <v>4499</v>
      </c>
      <c r="D69" s="30">
        <v>4350</v>
      </c>
      <c r="E69" s="30">
        <v>4450</v>
      </c>
      <c r="F69" s="31"/>
      <c r="G69" s="31"/>
      <c r="H69" s="147">
        <v>15.411</v>
      </c>
      <c r="I69" s="147">
        <v>7.3</v>
      </c>
      <c r="J69" s="147">
        <v>9.85</v>
      </c>
      <c r="K69" s="32"/>
    </row>
    <row r="70" spans="1:11" s="42" customFormat="1" ht="11.25" customHeight="1">
      <c r="A70" s="36" t="s">
        <v>54</v>
      </c>
      <c r="B70" s="37"/>
      <c r="C70" s="38">
        <v>69674</v>
      </c>
      <c r="D70" s="38">
        <v>71450</v>
      </c>
      <c r="E70" s="38">
        <v>73450</v>
      </c>
      <c r="F70" s="39">
        <v>102.79916025192442</v>
      </c>
      <c r="G70" s="40"/>
      <c r="H70" s="148">
        <v>298.583</v>
      </c>
      <c r="I70" s="149">
        <v>154.8</v>
      </c>
      <c r="J70" s="149">
        <v>205.85</v>
      </c>
      <c r="K70" s="41">
        <v>132.97803617571057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3263</v>
      </c>
      <c r="D72" s="30">
        <v>3542</v>
      </c>
      <c r="E72" s="30">
        <v>3594</v>
      </c>
      <c r="F72" s="31"/>
      <c r="G72" s="31"/>
      <c r="H72" s="147">
        <v>4.464</v>
      </c>
      <c r="I72" s="147">
        <v>4.885</v>
      </c>
      <c r="J72" s="147">
        <v>4.897</v>
      </c>
      <c r="K72" s="32"/>
    </row>
    <row r="73" spans="1:11" s="33" customFormat="1" ht="11.25" customHeight="1">
      <c r="A73" s="35" t="s">
        <v>56</v>
      </c>
      <c r="B73" s="29"/>
      <c r="C73" s="30">
        <v>68463</v>
      </c>
      <c r="D73" s="30">
        <v>56943</v>
      </c>
      <c r="E73" s="30">
        <v>56350</v>
      </c>
      <c r="F73" s="31"/>
      <c r="G73" s="31"/>
      <c r="H73" s="147">
        <v>223.872</v>
      </c>
      <c r="I73" s="147">
        <v>185.876</v>
      </c>
      <c r="J73" s="147">
        <v>191.463</v>
      </c>
      <c r="K73" s="32"/>
    </row>
    <row r="74" spans="1:11" s="33" customFormat="1" ht="11.25" customHeight="1">
      <c r="A74" s="35" t="s">
        <v>57</v>
      </c>
      <c r="B74" s="29"/>
      <c r="C74" s="30">
        <v>67455</v>
      </c>
      <c r="D74" s="30">
        <v>59590</v>
      </c>
      <c r="E74" s="30">
        <v>52000</v>
      </c>
      <c r="F74" s="31"/>
      <c r="G74" s="31"/>
      <c r="H74" s="147">
        <v>350.766</v>
      </c>
      <c r="I74" s="147">
        <v>155.297</v>
      </c>
      <c r="J74" s="147">
        <v>200</v>
      </c>
      <c r="K74" s="32"/>
    </row>
    <row r="75" spans="1:11" s="33" customFormat="1" ht="11.25" customHeight="1">
      <c r="A75" s="35" t="s">
        <v>58</v>
      </c>
      <c r="B75" s="29"/>
      <c r="C75" s="30">
        <v>11233</v>
      </c>
      <c r="D75" s="30">
        <v>14037</v>
      </c>
      <c r="E75" s="30">
        <v>14032</v>
      </c>
      <c r="F75" s="31"/>
      <c r="G75" s="31"/>
      <c r="H75" s="147">
        <v>21.43</v>
      </c>
      <c r="I75" s="147">
        <v>26.625</v>
      </c>
      <c r="J75" s="147">
        <v>17.258</v>
      </c>
      <c r="K75" s="32"/>
    </row>
    <row r="76" spans="1:11" s="33" customFormat="1" ht="11.25" customHeight="1">
      <c r="A76" s="35" t="s">
        <v>59</v>
      </c>
      <c r="B76" s="29"/>
      <c r="C76" s="30">
        <v>15348</v>
      </c>
      <c r="D76" s="30">
        <v>14526</v>
      </c>
      <c r="E76" s="30">
        <v>14526</v>
      </c>
      <c r="F76" s="31"/>
      <c r="G76" s="31"/>
      <c r="H76" s="147">
        <v>60.241</v>
      </c>
      <c r="I76" s="147">
        <v>51.929</v>
      </c>
      <c r="J76" s="147">
        <v>51.929</v>
      </c>
      <c r="K76" s="32"/>
    </row>
    <row r="77" spans="1:11" s="33" customFormat="1" ht="11.25" customHeight="1">
      <c r="A77" s="35" t="s">
        <v>60</v>
      </c>
      <c r="B77" s="29"/>
      <c r="C77" s="30">
        <v>8103</v>
      </c>
      <c r="D77" s="30">
        <v>6673</v>
      </c>
      <c r="E77" s="30">
        <v>6753</v>
      </c>
      <c r="F77" s="31"/>
      <c r="G77" s="31"/>
      <c r="H77" s="147">
        <v>35.128</v>
      </c>
      <c r="I77" s="147">
        <v>19.8</v>
      </c>
      <c r="J77" s="147">
        <v>19.952</v>
      </c>
      <c r="K77" s="32"/>
    </row>
    <row r="78" spans="1:11" s="33" customFormat="1" ht="11.25" customHeight="1">
      <c r="A78" s="35" t="s">
        <v>61</v>
      </c>
      <c r="B78" s="29"/>
      <c r="C78" s="30">
        <v>19615</v>
      </c>
      <c r="D78" s="30">
        <v>17882</v>
      </c>
      <c r="E78" s="30">
        <v>17800</v>
      </c>
      <c r="F78" s="31"/>
      <c r="G78" s="31"/>
      <c r="H78" s="147">
        <v>74.291</v>
      </c>
      <c r="I78" s="147">
        <v>48.07</v>
      </c>
      <c r="J78" s="147">
        <v>48.768</v>
      </c>
      <c r="K78" s="32"/>
    </row>
    <row r="79" spans="1:11" s="33" customFormat="1" ht="11.25" customHeight="1">
      <c r="A79" s="35" t="s">
        <v>62</v>
      </c>
      <c r="B79" s="29"/>
      <c r="C79" s="30">
        <v>146388</v>
      </c>
      <c r="D79" s="30">
        <v>130790</v>
      </c>
      <c r="E79" s="30">
        <v>145500</v>
      </c>
      <c r="F79" s="31"/>
      <c r="G79" s="31"/>
      <c r="H79" s="147">
        <v>574.246</v>
      </c>
      <c r="I79" s="147">
        <v>443.775</v>
      </c>
      <c r="J79" s="147">
        <v>537.25</v>
      </c>
      <c r="K79" s="32"/>
    </row>
    <row r="80" spans="1:11" s="42" customFormat="1" ht="11.25" customHeight="1">
      <c r="A80" s="43" t="s">
        <v>63</v>
      </c>
      <c r="B80" s="37"/>
      <c r="C80" s="38">
        <v>339868</v>
      </c>
      <c r="D80" s="38">
        <v>303983</v>
      </c>
      <c r="E80" s="38">
        <v>310555</v>
      </c>
      <c r="F80" s="39">
        <v>102.16196300451013</v>
      </c>
      <c r="G80" s="40"/>
      <c r="H80" s="148">
        <v>1344.438</v>
      </c>
      <c r="I80" s="149">
        <v>936.257</v>
      </c>
      <c r="J80" s="149">
        <v>1071.517</v>
      </c>
      <c r="K80" s="41">
        <v>114.44688798054382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129</v>
      </c>
      <c r="D82" s="30">
        <v>129</v>
      </c>
      <c r="E82" s="30">
        <v>112</v>
      </c>
      <c r="F82" s="31"/>
      <c r="G82" s="31"/>
      <c r="H82" s="147">
        <v>0.192</v>
      </c>
      <c r="I82" s="147">
        <v>0.192</v>
      </c>
      <c r="J82" s="147">
        <v>0.149</v>
      </c>
      <c r="K82" s="32"/>
    </row>
    <row r="83" spans="1:11" s="33" customFormat="1" ht="11.25" customHeight="1">
      <c r="A83" s="35" t="s">
        <v>65</v>
      </c>
      <c r="B83" s="29"/>
      <c r="C83" s="30">
        <v>160</v>
      </c>
      <c r="D83" s="30">
        <v>160</v>
      </c>
      <c r="E83" s="30">
        <v>160</v>
      </c>
      <c r="F83" s="31"/>
      <c r="G83" s="31"/>
      <c r="H83" s="147">
        <v>0.171</v>
      </c>
      <c r="I83" s="147">
        <v>0.16</v>
      </c>
      <c r="J83" s="147">
        <v>0.16</v>
      </c>
      <c r="K83" s="32"/>
    </row>
    <row r="84" spans="1:11" s="42" customFormat="1" ht="11.25" customHeight="1">
      <c r="A84" s="36" t="s">
        <v>66</v>
      </c>
      <c r="B84" s="37"/>
      <c r="C84" s="38">
        <v>289</v>
      </c>
      <c r="D84" s="38">
        <v>289</v>
      </c>
      <c r="E84" s="38">
        <v>272</v>
      </c>
      <c r="F84" s="39">
        <v>94.11764705882354</v>
      </c>
      <c r="G84" s="40"/>
      <c r="H84" s="148">
        <v>0.363</v>
      </c>
      <c r="I84" s="149">
        <v>0.352</v>
      </c>
      <c r="J84" s="149">
        <v>0.309</v>
      </c>
      <c r="K84" s="41">
        <v>87.7840909090909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2061508</v>
      </c>
      <c r="D87" s="53">
        <v>1918493</v>
      </c>
      <c r="E87" s="53">
        <v>1930104</v>
      </c>
      <c r="F87" s="54">
        <f>IF(D87&gt;0,100*E87/D87,0)</f>
        <v>100.60521461376194</v>
      </c>
      <c r="G87" s="40"/>
      <c r="H87" s="152">
        <v>7985.724999999999</v>
      </c>
      <c r="I87" s="153">
        <v>5841.319999999999</v>
      </c>
      <c r="J87" s="153">
        <v>7719.355</v>
      </c>
      <c r="K87" s="54">
        <f>IF(I87&gt;0,100*J87/I87,0)</f>
        <v>132.15086658495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2" r:id="rId1"/>
  <headerFooter alignWithMargins="0">
    <oddFooter>&amp;C&amp;P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 codeName="Hoja67"/>
  <dimension ref="A1:K625"/>
  <sheetViews>
    <sheetView view="pageBreakPreview" zoomScale="106" zoomScaleSheetLayoutView="106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125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20" t="s">
        <v>307</v>
      </c>
      <c r="I7" s="21" t="s">
        <v>6</v>
      </c>
      <c r="J7" s="21">
        <v>5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>
        <v>5.021</v>
      </c>
      <c r="I9" s="147">
        <v>3.8</v>
      </c>
      <c r="J9" s="147">
        <v>3.8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>
        <v>1.752</v>
      </c>
      <c r="I10" s="147">
        <v>1.75</v>
      </c>
      <c r="J10" s="147">
        <v>1.8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>
        <v>2.589</v>
      </c>
      <c r="I11" s="147">
        <v>2.5</v>
      </c>
      <c r="J11" s="147">
        <v>2.5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>
        <v>1.574</v>
      </c>
      <c r="I12" s="147">
        <v>1.9</v>
      </c>
      <c r="J12" s="147">
        <v>1.9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>
        <v>10.936</v>
      </c>
      <c r="I13" s="149">
        <v>9.950000000000001</v>
      </c>
      <c r="J13" s="149">
        <v>10</v>
      </c>
      <c r="K13" s="41">
        <v>100.50251256281406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>
        <v>0.233</v>
      </c>
      <c r="I15" s="149">
        <v>0.23</v>
      </c>
      <c r="J15" s="149">
        <v>0.23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>
        <v>0.081</v>
      </c>
      <c r="I19" s="147">
        <v>0.084</v>
      </c>
      <c r="J19" s="147">
        <v>0.084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>
        <v>0.335</v>
      </c>
      <c r="I20" s="147">
        <v>0.276</v>
      </c>
      <c r="J20" s="147">
        <v>0.25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>
        <v>0.79</v>
      </c>
      <c r="I21" s="147">
        <v>0.791</v>
      </c>
      <c r="J21" s="147">
        <v>0.67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>
        <v>1.206</v>
      </c>
      <c r="I22" s="149">
        <v>1.151</v>
      </c>
      <c r="J22" s="149">
        <v>1.004</v>
      </c>
      <c r="K22" s="41">
        <v>87.22849695916595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>
        <v>18.657</v>
      </c>
      <c r="I24" s="149">
        <v>14.678</v>
      </c>
      <c r="J24" s="149">
        <v>15</v>
      </c>
      <c r="K24" s="41">
        <v>102.19375936776127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>
        <v>52.375</v>
      </c>
      <c r="I26" s="149">
        <v>51</v>
      </c>
      <c r="J26" s="149">
        <v>54</v>
      </c>
      <c r="K26" s="41">
        <v>105.88235294117646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>
        <v>30.106</v>
      </c>
      <c r="I28" s="147">
        <v>22.905</v>
      </c>
      <c r="J28" s="147">
        <v>21.645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>
        <v>0.088</v>
      </c>
      <c r="I29" s="147">
        <v>0.03</v>
      </c>
      <c r="J29" s="147">
        <v>0.12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>
        <v>29.39</v>
      </c>
      <c r="I30" s="147">
        <v>19.737</v>
      </c>
      <c r="J30" s="147">
        <v>29.154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>
        <v>59.584</v>
      </c>
      <c r="I31" s="149">
        <v>42.672</v>
      </c>
      <c r="J31" s="149">
        <v>50.919</v>
      </c>
      <c r="K31" s="41">
        <v>119.32649043869516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>
        <v>0.525</v>
      </c>
      <c r="I33" s="147">
        <v>0.45</v>
      </c>
      <c r="J33" s="147">
        <v>0.38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>
        <v>3.86</v>
      </c>
      <c r="I34" s="147">
        <v>3.8</v>
      </c>
      <c r="J34" s="147">
        <v>3.18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>
        <v>123.737</v>
      </c>
      <c r="I35" s="147">
        <v>129</v>
      </c>
      <c r="J35" s="147">
        <v>130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>
        <v>0.94</v>
      </c>
      <c r="I36" s="147">
        <v>0.94</v>
      </c>
      <c r="J36" s="147">
        <v>0.72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>
        <v>129.06199999999998</v>
      </c>
      <c r="I37" s="149">
        <v>134.19</v>
      </c>
      <c r="J37" s="149">
        <v>134.28</v>
      </c>
      <c r="K37" s="41">
        <v>100.06706908115359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>
        <v>0.185</v>
      </c>
      <c r="I39" s="149">
        <v>0.165</v>
      </c>
      <c r="J39" s="149">
        <v>0.125</v>
      </c>
      <c r="K39" s="41">
        <v>75.75757575757575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>
        <v>0.009</v>
      </c>
      <c r="I41" s="147">
        <v>0.006</v>
      </c>
      <c r="J41" s="147">
        <v>0.006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>
        <v>0.25</v>
      </c>
      <c r="I42" s="147">
        <v>0.2</v>
      </c>
      <c r="J42" s="147">
        <v>0.15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>
        <v>14.561</v>
      </c>
      <c r="I43" s="147">
        <v>12.239</v>
      </c>
      <c r="J43" s="147">
        <v>11.5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>
        <v>0.007</v>
      </c>
      <c r="I45" s="147">
        <v>0.005</v>
      </c>
      <c r="J45" s="147">
        <v>0.004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>
        <v>0.018</v>
      </c>
      <c r="I46" s="147">
        <v>0.008</v>
      </c>
      <c r="J46" s="147">
        <v>0.01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>
        <v>0.002</v>
      </c>
      <c r="I48" s="147">
        <v>0.002</v>
      </c>
      <c r="J48" s="147">
        <v>0.002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>
        <v>1.83</v>
      </c>
      <c r="I49" s="147">
        <v>1.329</v>
      </c>
      <c r="J49" s="147">
        <v>1.81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>
        <v>16.677</v>
      </c>
      <c r="I50" s="149">
        <v>13.789000000000001</v>
      </c>
      <c r="J50" s="149">
        <v>13.482000000000001</v>
      </c>
      <c r="K50" s="41">
        <v>97.77358764232359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>
        <v>0.055</v>
      </c>
      <c r="I52" s="149">
        <v>0.055</v>
      </c>
      <c r="J52" s="149">
        <v>0.055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>
        <v>0.18</v>
      </c>
      <c r="I54" s="147">
        <v>0.19</v>
      </c>
      <c r="J54" s="147">
        <v>0.285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>
        <v>0.32</v>
      </c>
      <c r="I55" s="147">
        <v>0.319</v>
      </c>
      <c r="J55" s="147">
        <v>0.319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>
        <v>0.024</v>
      </c>
      <c r="I56" s="147">
        <v>0.025</v>
      </c>
      <c r="J56" s="147">
        <v>0.023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>
        <v>0.002</v>
      </c>
      <c r="I57" s="147">
        <v>0.008</v>
      </c>
      <c r="J57" s="147">
        <v>0.008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>
        <v>0.029</v>
      </c>
      <c r="I58" s="147">
        <v>0.034</v>
      </c>
      <c r="J58" s="147">
        <v>0.036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>
        <v>0.555</v>
      </c>
      <c r="I59" s="149">
        <v>0.5760000000000001</v>
      </c>
      <c r="J59" s="149">
        <v>0.671</v>
      </c>
      <c r="K59" s="41">
        <v>116.49305555555556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>
        <v>2.883</v>
      </c>
      <c r="I61" s="147">
        <v>2.314</v>
      </c>
      <c r="J61" s="147">
        <v>2.025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>
        <v>1.566</v>
      </c>
      <c r="I62" s="147">
        <v>1.511</v>
      </c>
      <c r="J62" s="147">
        <v>1.511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>
        <v>0.62</v>
      </c>
      <c r="I63" s="147">
        <v>0.557</v>
      </c>
      <c r="J63" s="147">
        <v>0.222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>
        <v>5.069</v>
      </c>
      <c r="I64" s="149">
        <v>4.382000000000001</v>
      </c>
      <c r="J64" s="149">
        <v>3.7579999999999996</v>
      </c>
      <c r="K64" s="41">
        <v>85.75992697398446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>
        <v>25.962</v>
      </c>
      <c r="I66" s="149">
        <v>27.503</v>
      </c>
      <c r="J66" s="149">
        <v>26.7</v>
      </c>
      <c r="K66" s="41">
        <v>97.08031851070793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>
        <v>3.715</v>
      </c>
      <c r="I68" s="147">
        <v>5.1</v>
      </c>
      <c r="J68" s="147">
        <v>7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>
        <v>0.854</v>
      </c>
      <c r="I69" s="147">
        <v>0.9</v>
      </c>
      <c r="J69" s="147">
        <v>1.1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>
        <v>4.569</v>
      </c>
      <c r="I70" s="149">
        <v>6</v>
      </c>
      <c r="J70" s="149">
        <v>8.1</v>
      </c>
      <c r="K70" s="41">
        <v>135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>
        <v>0.205</v>
      </c>
      <c r="I72" s="147">
        <v>0.2</v>
      </c>
      <c r="J72" s="147">
        <v>0.2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>
        <v>0.142</v>
      </c>
      <c r="I73" s="147">
        <v>0.088</v>
      </c>
      <c r="J73" s="147">
        <v>0.142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>
        <v>0.125</v>
      </c>
      <c r="I74" s="147">
        <v>0.096</v>
      </c>
      <c r="J74" s="147">
        <v>0.024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>
        <v>3.562</v>
      </c>
      <c r="I75" s="147">
        <v>3.537</v>
      </c>
      <c r="J75" s="147">
        <v>3.537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>
        <v>0.3</v>
      </c>
      <c r="I76" s="147">
        <v>0.3</v>
      </c>
      <c r="J76" s="147">
        <v>0.3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>
        <v>0.178</v>
      </c>
      <c r="I77" s="147">
        <v>0.178</v>
      </c>
      <c r="J77" s="147">
        <v>0.193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>
        <v>0.631</v>
      </c>
      <c r="I78" s="147">
        <v>0.7</v>
      </c>
      <c r="J78" s="147">
        <v>0.58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>
        <v>0.139</v>
      </c>
      <c r="I79" s="147">
        <v>0.045</v>
      </c>
      <c r="J79" s="147">
        <v>0.023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8">
        <v>5.282</v>
      </c>
      <c r="I80" s="149">
        <v>5.144</v>
      </c>
      <c r="J80" s="149">
        <v>4.999</v>
      </c>
      <c r="K80" s="41">
        <v>97.18118195956454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>
        <v>1.473</v>
      </c>
      <c r="I82" s="147">
        <v>1.473</v>
      </c>
      <c r="J82" s="147">
        <v>1.421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>
        <v>0.439</v>
      </c>
      <c r="I83" s="147">
        <v>0.43</v>
      </c>
      <c r="J83" s="147">
        <v>0.43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>
        <v>1.9120000000000001</v>
      </c>
      <c r="I84" s="149">
        <v>1.903</v>
      </c>
      <c r="J84" s="149">
        <v>1.851</v>
      </c>
      <c r="K84" s="41">
        <v>97.26747241198107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2">
        <v>332.319</v>
      </c>
      <c r="I87" s="153">
        <v>313.38800000000003</v>
      </c>
      <c r="J87" s="153">
        <v>325.17400000000004</v>
      </c>
      <c r="K87" s="54">
        <f>IF(I87&gt;0,100*J87/I87,0)</f>
        <v>103.76083321633247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5" useFirstPageNumber="1" horizontalDpi="600" verticalDpi="600" orientation="portrait" paperSize="9" scale="72" r:id="rId1"/>
  <headerFooter alignWithMargins="0">
    <oddFooter>&amp;C&amp;P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 codeName="Hoja68"/>
  <dimension ref="A1:K625"/>
  <sheetViews>
    <sheetView view="pageBreakPreview" zoomScale="96" zoomScaleSheetLayoutView="96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126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20" t="s">
        <v>307</v>
      </c>
      <c r="I7" s="21" t="s">
        <v>6</v>
      </c>
      <c r="J7" s="21">
        <v>5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>
        <v>0.448</v>
      </c>
      <c r="I9" s="147">
        <v>0.36</v>
      </c>
      <c r="J9" s="147">
        <v>0.36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>
        <v>0.079</v>
      </c>
      <c r="I10" s="147">
        <v>0.08</v>
      </c>
      <c r="J10" s="147">
        <v>0.08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>
        <v>0.077</v>
      </c>
      <c r="I11" s="147">
        <v>0.082</v>
      </c>
      <c r="J11" s="147">
        <v>0.082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>
        <v>0.256</v>
      </c>
      <c r="I12" s="147">
        <v>0.25</v>
      </c>
      <c r="J12" s="147">
        <v>0.25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>
        <v>0.86</v>
      </c>
      <c r="I13" s="149">
        <v>0.772</v>
      </c>
      <c r="J13" s="149">
        <v>0.772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>
        <v>0.001</v>
      </c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>
        <v>0.014</v>
      </c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>
        <v>0.002</v>
      </c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>
        <v>0.017</v>
      </c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>
        <v>0.027</v>
      </c>
      <c r="I24" s="149">
        <v>0.025</v>
      </c>
      <c r="J24" s="149">
        <v>0.025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>
        <v>0.12</v>
      </c>
      <c r="I26" s="149">
        <v>0.14</v>
      </c>
      <c r="J26" s="149">
        <v>0.16</v>
      </c>
      <c r="K26" s="41">
        <v>114.28571428571428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>
        <v>6.129</v>
      </c>
      <c r="I28" s="147">
        <v>6.191</v>
      </c>
      <c r="J28" s="147">
        <v>4.848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>
        <v>1.683</v>
      </c>
      <c r="I29" s="147">
        <v>1.025</v>
      </c>
      <c r="J29" s="147">
        <v>1.173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>
        <v>6.361</v>
      </c>
      <c r="I30" s="147">
        <v>10.807</v>
      </c>
      <c r="J30" s="147">
        <v>14.114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>
        <v>14.172999999999998</v>
      </c>
      <c r="I31" s="149">
        <v>18.023</v>
      </c>
      <c r="J31" s="149">
        <v>20.135</v>
      </c>
      <c r="K31" s="41">
        <v>111.71835987349499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>
        <v>0.497</v>
      </c>
      <c r="I33" s="147">
        <v>0.45</v>
      </c>
      <c r="J33" s="147">
        <v>0.5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>
        <v>0.177</v>
      </c>
      <c r="I34" s="147">
        <v>0.175</v>
      </c>
      <c r="J34" s="147">
        <v>0.188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>
        <v>7.084</v>
      </c>
      <c r="I35" s="147">
        <v>7</v>
      </c>
      <c r="J35" s="147">
        <v>9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>
        <v>1.098</v>
      </c>
      <c r="I36" s="147">
        <v>1.098</v>
      </c>
      <c r="J36" s="147">
        <v>1.5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>
        <v>8.856</v>
      </c>
      <c r="I37" s="149">
        <v>8.723</v>
      </c>
      <c r="J37" s="149">
        <v>11.188</v>
      </c>
      <c r="K37" s="41">
        <v>128.25862661928235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>
        <v>0.324</v>
      </c>
      <c r="I39" s="149">
        <v>0.3</v>
      </c>
      <c r="J39" s="149">
        <v>0.195</v>
      </c>
      <c r="K39" s="41">
        <v>65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>
        <v>0.001</v>
      </c>
      <c r="I48" s="147">
        <v>0.001</v>
      </c>
      <c r="J48" s="147">
        <v>0.001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>
        <v>0.002</v>
      </c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>
        <v>0.003</v>
      </c>
      <c r="I50" s="149">
        <v>0.001</v>
      </c>
      <c r="J50" s="149">
        <v>0.001</v>
      </c>
      <c r="K50" s="41">
        <v>100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>
        <v>0.009</v>
      </c>
      <c r="I52" s="149">
        <v>0.009</v>
      </c>
      <c r="J52" s="149">
        <v>0.009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>
        <v>13.95</v>
      </c>
      <c r="I54" s="147">
        <v>4.118</v>
      </c>
      <c r="J54" s="147">
        <v>10.05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>
        <v>0.024</v>
      </c>
      <c r="I55" s="147">
        <v>0.024</v>
      </c>
      <c r="J55" s="147">
        <v>0.024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>
        <v>0.008</v>
      </c>
      <c r="I56" s="147">
        <v>0.008</v>
      </c>
      <c r="J56" s="147">
        <v>0.007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>
        <v>0.003</v>
      </c>
      <c r="I58" s="147">
        <v>0.085</v>
      </c>
      <c r="J58" s="147">
        <v>0.011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>
        <v>13.984999999999998</v>
      </c>
      <c r="I59" s="149">
        <v>4.235</v>
      </c>
      <c r="J59" s="149">
        <v>10.091999999999999</v>
      </c>
      <c r="K59" s="41">
        <v>238.2998819362455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>
        <v>5.692</v>
      </c>
      <c r="I61" s="147">
        <v>3.075</v>
      </c>
      <c r="J61" s="147">
        <v>3.774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>
        <v>0.946</v>
      </c>
      <c r="I62" s="147">
        <v>0.94</v>
      </c>
      <c r="J62" s="147">
        <v>0.89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>
        <v>17.797</v>
      </c>
      <c r="I63" s="147">
        <v>17.749</v>
      </c>
      <c r="J63" s="147">
        <v>9.083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>
        <v>24.435000000000002</v>
      </c>
      <c r="I64" s="149">
        <v>21.764</v>
      </c>
      <c r="J64" s="149">
        <v>13.747</v>
      </c>
      <c r="K64" s="41">
        <v>63.16394045212277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>
        <v>97.755</v>
      </c>
      <c r="I66" s="149">
        <v>68.108</v>
      </c>
      <c r="J66" s="149">
        <v>64.524</v>
      </c>
      <c r="K66" s="41">
        <v>94.73776942503082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>
        <v>5.318</v>
      </c>
      <c r="I68" s="147">
        <v>3.5</v>
      </c>
      <c r="J68" s="147">
        <v>1.9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>
        <v>1.636</v>
      </c>
      <c r="I69" s="147">
        <v>1</v>
      </c>
      <c r="J69" s="147">
        <v>0.36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>
        <v>6.954</v>
      </c>
      <c r="I70" s="149">
        <v>4.5</v>
      </c>
      <c r="J70" s="149">
        <v>2.26</v>
      </c>
      <c r="K70" s="41">
        <v>50.222222222222214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>
        <v>0.797</v>
      </c>
      <c r="I72" s="147">
        <v>0.567</v>
      </c>
      <c r="J72" s="147">
        <v>0.567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>
        <v>0.004</v>
      </c>
      <c r="I73" s="147">
        <v>0.019</v>
      </c>
      <c r="J73" s="147">
        <v>0.068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>
        <v>0.37</v>
      </c>
      <c r="I74" s="147">
        <v>0.05</v>
      </c>
      <c r="J74" s="147">
        <v>0.132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>
        <v>0.994</v>
      </c>
      <c r="I75" s="147">
        <v>0.898</v>
      </c>
      <c r="J75" s="147">
        <v>0.898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>
        <v>0.155</v>
      </c>
      <c r="I76" s="147">
        <v>0.16</v>
      </c>
      <c r="J76" s="147">
        <v>0.16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>
        <v>0.29</v>
      </c>
      <c r="I77" s="147">
        <v>0.29</v>
      </c>
      <c r="J77" s="147">
        <v>0.269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>
        <v>0.236</v>
      </c>
      <c r="I78" s="147">
        <v>0.236</v>
      </c>
      <c r="J78" s="147">
        <v>0.23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>
        <v>4.34</v>
      </c>
      <c r="I79" s="147">
        <v>1.038</v>
      </c>
      <c r="J79" s="147">
        <v>1.038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8">
        <v>7.186</v>
      </c>
      <c r="I80" s="149">
        <v>3.258</v>
      </c>
      <c r="J80" s="149">
        <v>3.362</v>
      </c>
      <c r="K80" s="41">
        <v>103.19214241866175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>
        <v>1.484</v>
      </c>
      <c r="I82" s="147">
        <v>1.784</v>
      </c>
      <c r="J82" s="147">
        <v>1.144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>
        <v>0.101</v>
      </c>
      <c r="I83" s="147">
        <v>0.1</v>
      </c>
      <c r="J83" s="147">
        <v>0.1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>
        <v>1.585</v>
      </c>
      <c r="I84" s="149">
        <v>1.8840000000000001</v>
      </c>
      <c r="J84" s="149">
        <v>1.244</v>
      </c>
      <c r="K84" s="41">
        <v>66.02972399150742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2">
        <v>176.28900000000002</v>
      </c>
      <c r="I87" s="153">
        <v>131.742</v>
      </c>
      <c r="J87" s="153">
        <v>127.714</v>
      </c>
      <c r="K87" s="54">
        <f>IF(I87&gt;0,100*J87/I87,0)</f>
        <v>96.94250884304171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6" useFirstPageNumber="1" horizontalDpi="600" verticalDpi="600" orientation="portrait" paperSize="9" scale="72" r:id="rId1"/>
  <headerFooter alignWithMargins="0">
    <oddFooter>&amp;C&amp;P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 codeName="Hoja69"/>
  <dimension ref="A1:K625"/>
  <sheetViews>
    <sheetView view="pageBreakPreview" zoomScale="93" zoomScaleSheetLayoutView="93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127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20" t="s">
        <v>307</v>
      </c>
      <c r="I7" s="21" t="s">
        <v>6</v>
      </c>
      <c r="J7" s="21">
        <v>5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>
        <v>2.244</v>
      </c>
      <c r="I9" s="147">
        <v>1.95</v>
      </c>
      <c r="J9" s="147">
        <v>1.95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>
        <v>0.819</v>
      </c>
      <c r="I10" s="147">
        <v>0.8</v>
      </c>
      <c r="J10" s="147">
        <v>0.8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>
        <v>1.597</v>
      </c>
      <c r="I11" s="147">
        <v>1.705</v>
      </c>
      <c r="J11" s="147">
        <v>1.705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>
        <v>0.525</v>
      </c>
      <c r="I12" s="147">
        <v>0.465</v>
      </c>
      <c r="J12" s="147">
        <v>0.465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>
        <v>5.1850000000000005</v>
      </c>
      <c r="I13" s="149">
        <v>4.92</v>
      </c>
      <c r="J13" s="149">
        <v>4.92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>
        <v>0.027</v>
      </c>
      <c r="I15" s="149">
        <v>0.03</v>
      </c>
      <c r="J15" s="149">
        <v>0.027</v>
      </c>
      <c r="K15" s="41">
        <v>90.00000000000001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>
        <v>0.123</v>
      </c>
      <c r="I19" s="147">
        <v>0.123</v>
      </c>
      <c r="J19" s="147">
        <v>0.135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>
        <v>0.114</v>
      </c>
      <c r="I20" s="147">
        <v>0.08</v>
      </c>
      <c r="J20" s="147">
        <v>0.125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>
        <v>0.116</v>
      </c>
      <c r="I21" s="147">
        <v>0.116</v>
      </c>
      <c r="J21" s="147">
        <v>0.125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>
        <v>0.353</v>
      </c>
      <c r="I22" s="149">
        <v>0.319</v>
      </c>
      <c r="J22" s="149">
        <v>0.385</v>
      </c>
      <c r="K22" s="41">
        <v>120.6896551724138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>
        <v>1</v>
      </c>
      <c r="I24" s="149">
        <v>0.809</v>
      </c>
      <c r="J24" s="149">
        <v>0.775</v>
      </c>
      <c r="K24" s="41">
        <v>95.79728059332508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>
        <v>2.191</v>
      </c>
      <c r="I26" s="149">
        <v>2.725</v>
      </c>
      <c r="J26" s="149">
        <v>1.8</v>
      </c>
      <c r="K26" s="41">
        <v>66.05504587155963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>
        <v>6.705</v>
      </c>
      <c r="I28" s="147">
        <v>6.789</v>
      </c>
      <c r="J28" s="147">
        <v>5.13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>
        <v>0.233</v>
      </c>
      <c r="I29" s="147">
        <v>0.273</v>
      </c>
      <c r="J29" s="147">
        <v>0.122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>
        <v>25.921</v>
      </c>
      <c r="I30" s="147">
        <v>30.161</v>
      </c>
      <c r="J30" s="147">
        <v>29.81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>
        <v>32.859</v>
      </c>
      <c r="I31" s="149">
        <v>37.223</v>
      </c>
      <c r="J31" s="149">
        <v>35.062</v>
      </c>
      <c r="K31" s="41">
        <v>94.19444966821588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>
        <v>0.934</v>
      </c>
      <c r="I33" s="147">
        <v>0.8</v>
      </c>
      <c r="J33" s="147">
        <v>0.57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>
        <v>0.383</v>
      </c>
      <c r="I34" s="147">
        <v>0.38</v>
      </c>
      <c r="J34" s="147">
        <v>0.345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>
        <v>1.752</v>
      </c>
      <c r="I35" s="147">
        <v>1.5</v>
      </c>
      <c r="J35" s="147">
        <v>2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>
        <v>3.802</v>
      </c>
      <c r="I36" s="147">
        <v>3.802</v>
      </c>
      <c r="J36" s="147">
        <v>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>
        <v>6.871</v>
      </c>
      <c r="I37" s="149">
        <v>6.482</v>
      </c>
      <c r="J37" s="149">
        <v>7.915</v>
      </c>
      <c r="K37" s="41">
        <v>122.10737426720148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>
        <v>0.017</v>
      </c>
      <c r="I39" s="149">
        <v>0.015</v>
      </c>
      <c r="J39" s="149">
        <v>0.02</v>
      </c>
      <c r="K39" s="41">
        <v>133.33333333333334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>
        <v>0.648</v>
      </c>
      <c r="I41" s="147">
        <v>0.763</v>
      </c>
      <c r="J41" s="147">
        <v>0.71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>
        <v>0.56</v>
      </c>
      <c r="I42" s="147">
        <v>0.15</v>
      </c>
      <c r="J42" s="147">
        <v>0.8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>
        <v>1.565</v>
      </c>
      <c r="I43" s="147">
        <v>0.894</v>
      </c>
      <c r="J43" s="147">
        <v>1.35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>
        <v>0.4</v>
      </c>
      <c r="I45" s="147">
        <v>0.3</v>
      </c>
      <c r="J45" s="147">
        <v>0.45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>
        <v>0.01</v>
      </c>
      <c r="I46" s="147">
        <v>0.006</v>
      </c>
      <c r="J46" s="147">
        <v>0.007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>
        <v>0.042</v>
      </c>
      <c r="I47" s="147"/>
      <c r="J47" s="147">
        <v>0.08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>
        <v>0.001</v>
      </c>
      <c r="I48" s="147">
        <v>0.001</v>
      </c>
      <c r="J48" s="147">
        <v>0.001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>
        <v>0.021</v>
      </c>
      <c r="I49" s="147">
        <v>0.02</v>
      </c>
      <c r="J49" s="147">
        <v>0.02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>
        <v>3.2469999999999994</v>
      </c>
      <c r="I50" s="149">
        <v>2.1339999999999995</v>
      </c>
      <c r="J50" s="149">
        <v>3.4180000000000006</v>
      </c>
      <c r="K50" s="41">
        <v>160.16869728209943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>
        <v>0.021</v>
      </c>
      <c r="I52" s="149">
        <v>0.021</v>
      </c>
      <c r="J52" s="149">
        <v>0.021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>
        <v>0.8</v>
      </c>
      <c r="I54" s="147">
        <v>0.735</v>
      </c>
      <c r="J54" s="147">
        <v>0.836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>
        <v>0.016</v>
      </c>
      <c r="I55" s="147">
        <v>0.016</v>
      </c>
      <c r="J55" s="147">
        <v>0.016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>
        <v>0.15</v>
      </c>
      <c r="I56" s="147">
        <v>0.14</v>
      </c>
      <c r="J56" s="147">
        <v>0.145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>
        <v>0.034</v>
      </c>
      <c r="I57" s="147">
        <v>0.04</v>
      </c>
      <c r="J57" s="147">
        <v>0.04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>
        <v>0.045</v>
      </c>
      <c r="I58" s="147">
        <v>0.113</v>
      </c>
      <c r="J58" s="147">
        <v>0.105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>
        <v>1.045</v>
      </c>
      <c r="I59" s="149">
        <v>1.044</v>
      </c>
      <c r="J59" s="149">
        <v>1.142</v>
      </c>
      <c r="K59" s="41">
        <v>109.38697318007661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>
        <v>6.7</v>
      </c>
      <c r="I61" s="147">
        <v>5.158</v>
      </c>
      <c r="J61" s="147">
        <v>1.318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>
        <v>1.023</v>
      </c>
      <c r="I62" s="147">
        <v>0.986</v>
      </c>
      <c r="J62" s="147">
        <v>0.204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>
        <v>0.11</v>
      </c>
      <c r="I63" s="147">
        <v>0.11</v>
      </c>
      <c r="J63" s="147">
        <v>0.11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>
        <v>7.833</v>
      </c>
      <c r="I64" s="149">
        <v>6.2540000000000004</v>
      </c>
      <c r="J64" s="149">
        <v>1.6320000000000001</v>
      </c>
      <c r="K64" s="41">
        <v>26.095299008634473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>
        <v>3.042</v>
      </c>
      <c r="I66" s="149">
        <v>2.272</v>
      </c>
      <c r="J66" s="149">
        <v>2.81</v>
      </c>
      <c r="K66" s="41">
        <v>123.67957746478875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>
        <v>0.208</v>
      </c>
      <c r="I68" s="147">
        <v>0.25</v>
      </c>
      <c r="J68" s="147">
        <v>0.18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>
        <v>36.025</v>
      </c>
      <c r="I69" s="147">
        <v>44.5</v>
      </c>
      <c r="J69" s="147">
        <v>30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>
        <v>36.233</v>
      </c>
      <c r="I70" s="149">
        <v>44.75</v>
      </c>
      <c r="J70" s="149">
        <v>30.18</v>
      </c>
      <c r="K70" s="41">
        <v>67.44134078212291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>
        <v>0.112</v>
      </c>
      <c r="I72" s="147">
        <v>0.027</v>
      </c>
      <c r="J72" s="147">
        <v>0.027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>
        <v>0.006</v>
      </c>
      <c r="I73" s="147">
        <v>0.006</v>
      </c>
      <c r="J73" s="147">
        <v>0.015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>
        <v>0.036</v>
      </c>
      <c r="I74" s="147">
        <v>0.02</v>
      </c>
      <c r="J74" s="147">
        <v>0.005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>
        <v>4.255</v>
      </c>
      <c r="I75" s="147">
        <v>4.209</v>
      </c>
      <c r="J75" s="147">
        <v>4.209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/>
      <c r="I76" s="147">
        <v>0.004</v>
      </c>
      <c r="J76" s="147">
        <v>0.004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>
        <v>2.321</v>
      </c>
      <c r="I77" s="147">
        <v>1.8</v>
      </c>
      <c r="J77" s="147">
        <v>1.252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>
        <v>0.304</v>
      </c>
      <c r="I78" s="147">
        <v>0.305</v>
      </c>
      <c r="J78" s="147">
        <v>0.2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>
        <v>0.024</v>
      </c>
      <c r="I79" s="147">
        <v>0.016</v>
      </c>
      <c r="J79" s="147">
        <v>0.017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8">
        <v>7.058000000000001</v>
      </c>
      <c r="I80" s="149">
        <v>6.386999999999999</v>
      </c>
      <c r="J80" s="149">
        <v>5.728999999999999</v>
      </c>
      <c r="K80" s="41">
        <v>89.69782370439955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>
        <v>0.001</v>
      </c>
      <c r="I82" s="147">
        <v>0.001</v>
      </c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>
        <v>0.017</v>
      </c>
      <c r="I83" s="147">
        <v>0.017</v>
      </c>
      <c r="J83" s="147">
        <v>0.017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>
        <v>0.018000000000000002</v>
      </c>
      <c r="I84" s="149">
        <v>0.018000000000000002</v>
      </c>
      <c r="J84" s="149">
        <v>0.017</v>
      </c>
      <c r="K84" s="41">
        <v>94.44444444444444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2">
        <v>107.00000000000001</v>
      </c>
      <c r="I87" s="153">
        <v>115.40299999999999</v>
      </c>
      <c r="J87" s="153">
        <v>95.853</v>
      </c>
      <c r="K87" s="54">
        <f>IF(I87&gt;0,100*J87/I87,0)</f>
        <v>83.05936587437068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7" useFirstPageNumber="1" horizontalDpi="600" verticalDpi="600" orientation="portrait" paperSize="9" scale="72" r:id="rId1"/>
  <headerFooter alignWithMargins="0">
    <oddFooter>&amp;C&amp;P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 codeName="Hoja70"/>
  <dimension ref="A1:K625"/>
  <sheetViews>
    <sheetView view="pageBreakPreview" zoomScale="96" zoomScaleSheetLayoutView="96" zoomScalePageLayoutView="0" workbookViewId="0" topLeftCell="A1">
      <selection activeCell="C87" sqref="C86: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128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20" t="s">
        <v>307</v>
      </c>
      <c r="I7" s="21" t="s">
        <v>6</v>
      </c>
      <c r="J7" s="21">
        <v>5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>
        <v>5.984</v>
      </c>
      <c r="I9" s="147">
        <v>2.57</v>
      </c>
      <c r="J9" s="147">
        <v>2.57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>
        <v>1.01</v>
      </c>
      <c r="I10" s="147">
        <v>1.2</v>
      </c>
      <c r="J10" s="147">
        <v>1.2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>
        <v>1.918</v>
      </c>
      <c r="I11" s="147">
        <v>2</v>
      </c>
      <c r="J11" s="147">
        <v>2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>
        <v>1.676</v>
      </c>
      <c r="I12" s="147">
        <v>1.855</v>
      </c>
      <c r="J12" s="147">
        <v>1.855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>
        <v>10.588</v>
      </c>
      <c r="I13" s="149">
        <v>7.625</v>
      </c>
      <c r="J13" s="149">
        <v>7.625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>
        <v>0.172</v>
      </c>
      <c r="I15" s="149">
        <v>0.17</v>
      </c>
      <c r="J15" s="149">
        <v>0.172</v>
      </c>
      <c r="K15" s="41">
        <v>101.17647058823528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>
        <v>0.024</v>
      </c>
      <c r="I19" s="147">
        <v>0.025</v>
      </c>
      <c r="J19" s="147">
        <v>0.025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>
        <v>0.054</v>
      </c>
      <c r="I20" s="147">
        <v>0.054</v>
      </c>
      <c r="J20" s="147">
        <v>0.056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>
        <v>0.073</v>
      </c>
      <c r="I21" s="147">
        <v>0.079</v>
      </c>
      <c r="J21" s="147">
        <v>0.078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>
        <v>0.151</v>
      </c>
      <c r="I22" s="149">
        <v>0.158</v>
      </c>
      <c r="J22" s="149">
        <v>0.159</v>
      </c>
      <c r="K22" s="41">
        <v>100.63291139240506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>
        <v>11.506</v>
      </c>
      <c r="I24" s="149">
        <v>8.703</v>
      </c>
      <c r="J24" s="149">
        <v>8.7</v>
      </c>
      <c r="K24" s="41">
        <v>99.96552912788692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>
        <v>9.485</v>
      </c>
      <c r="I26" s="149">
        <v>9.4</v>
      </c>
      <c r="J26" s="149">
        <v>9.1</v>
      </c>
      <c r="K26" s="41">
        <v>96.80851063829788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>
        <v>147.575</v>
      </c>
      <c r="I28" s="147">
        <v>131.982</v>
      </c>
      <c r="J28" s="147">
        <v>154.86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>
        <v>29.43</v>
      </c>
      <c r="I29" s="147">
        <v>24.152</v>
      </c>
      <c r="J29" s="147">
        <v>21.8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>
        <v>84.154</v>
      </c>
      <c r="I30" s="147">
        <v>61.599</v>
      </c>
      <c r="J30" s="147">
        <v>94.818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>
        <v>261.159</v>
      </c>
      <c r="I31" s="149">
        <v>217.733</v>
      </c>
      <c r="J31" s="149">
        <v>271.478</v>
      </c>
      <c r="K31" s="41">
        <v>124.68390184308304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>
        <v>6.478</v>
      </c>
      <c r="I33" s="147">
        <v>7.39</v>
      </c>
      <c r="J33" s="147">
        <v>5.29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>
        <v>1.485</v>
      </c>
      <c r="I34" s="147">
        <v>1.532</v>
      </c>
      <c r="J34" s="147">
        <v>1.532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>
        <v>211.026</v>
      </c>
      <c r="I35" s="147">
        <v>262</v>
      </c>
      <c r="J35" s="147">
        <v>206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>
        <v>15.791</v>
      </c>
      <c r="I36" s="147">
        <v>16.896</v>
      </c>
      <c r="J36" s="147">
        <v>19.11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>
        <v>234.78</v>
      </c>
      <c r="I37" s="149">
        <v>287.81800000000004</v>
      </c>
      <c r="J37" s="149">
        <v>231.93200000000002</v>
      </c>
      <c r="K37" s="41">
        <v>80.58286834040956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>
        <v>0.294</v>
      </c>
      <c r="I39" s="149">
        <v>0.265</v>
      </c>
      <c r="J39" s="149">
        <v>0.17</v>
      </c>
      <c r="K39" s="41">
        <v>64.15094339622641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>
        <v>0.16</v>
      </c>
      <c r="I41" s="147">
        <v>0.104</v>
      </c>
      <c r="J41" s="147">
        <v>0.108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>
        <v>0.003</v>
      </c>
      <c r="J42" s="147">
        <v>0.004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>
        <v>0.016</v>
      </c>
      <c r="I43" s="147">
        <v>0.006</v>
      </c>
      <c r="J43" s="147">
        <v>0.004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>
        <v>0.025</v>
      </c>
      <c r="I45" s="147">
        <v>0.04</v>
      </c>
      <c r="J45" s="147">
        <v>0.03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>
        <v>0.046</v>
      </c>
      <c r="I49" s="147">
        <v>0.046</v>
      </c>
      <c r="J49" s="147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>
        <v>0.247</v>
      </c>
      <c r="I50" s="149">
        <v>0.199</v>
      </c>
      <c r="J50" s="149">
        <v>0.14600000000000002</v>
      </c>
      <c r="K50" s="41">
        <v>73.36683417085428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>
        <v>0.02</v>
      </c>
      <c r="I52" s="149">
        <v>0.02</v>
      </c>
      <c r="J52" s="149">
        <v>0.02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>
        <v>40.915</v>
      </c>
      <c r="I54" s="147">
        <v>33.83</v>
      </c>
      <c r="J54" s="147">
        <v>41.2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>
        <v>0.354</v>
      </c>
      <c r="I55" s="147">
        <v>0.354</v>
      </c>
      <c r="J55" s="147">
        <v>0.354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>
        <v>0.044</v>
      </c>
      <c r="I56" s="147">
        <v>0.044</v>
      </c>
      <c r="J56" s="147">
        <v>0.044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>
        <v>1.25</v>
      </c>
      <c r="I58" s="147">
        <v>1.217</v>
      </c>
      <c r="J58" s="147">
        <v>1.031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>
        <v>42.562999999999995</v>
      </c>
      <c r="I59" s="149">
        <v>35.44499999999999</v>
      </c>
      <c r="J59" s="149">
        <v>42.629</v>
      </c>
      <c r="K59" s="41">
        <v>120.26802087741572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>
        <v>5.479</v>
      </c>
      <c r="I61" s="147">
        <v>3.918</v>
      </c>
      <c r="J61" s="147">
        <v>2.868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>
        <v>2.014</v>
      </c>
      <c r="I62" s="147">
        <v>2.034</v>
      </c>
      <c r="J62" s="147">
        <v>1.918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>
        <v>18.051</v>
      </c>
      <c r="I63" s="147">
        <v>18.6</v>
      </c>
      <c r="J63" s="147">
        <v>12.387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>
        <v>25.543999999999997</v>
      </c>
      <c r="I64" s="149">
        <v>24.552</v>
      </c>
      <c r="J64" s="149">
        <v>17.173000000000002</v>
      </c>
      <c r="K64" s="41">
        <v>69.945421961551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>
        <v>213.524</v>
      </c>
      <c r="I66" s="149">
        <v>223.15</v>
      </c>
      <c r="J66" s="149">
        <v>221.838</v>
      </c>
      <c r="K66" s="41">
        <v>99.41205467174545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>
        <v>37.522</v>
      </c>
      <c r="I68" s="147">
        <v>44</v>
      </c>
      <c r="J68" s="147">
        <v>40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>
        <v>8.265</v>
      </c>
      <c r="I69" s="147">
        <v>8</v>
      </c>
      <c r="J69" s="147">
        <v>7.05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>
        <v>45.787</v>
      </c>
      <c r="I70" s="149">
        <v>52</v>
      </c>
      <c r="J70" s="149">
        <v>47.05</v>
      </c>
      <c r="K70" s="41">
        <v>90.48076923076923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>
        <v>2.425</v>
      </c>
      <c r="I72" s="147">
        <v>2.731</v>
      </c>
      <c r="J72" s="147">
        <v>2.787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>
        <v>0.156</v>
      </c>
      <c r="I73" s="147">
        <v>0.156</v>
      </c>
      <c r="J73" s="147">
        <v>0.156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>
        <v>2.085</v>
      </c>
      <c r="I74" s="147">
        <v>2.8</v>
      </c>
      <c r="J74" s="147">
        <v>0.984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>
        <v>8.482</v>
      </c>
      <c r="I75" s="147">
        <v>8.527</v>
      </c>
      <c r="J75" s="147">
        <v>8.781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>
        <v>11.8</v>
      </c>
      <c r="I76" s="147">
        <v>11.8</v>
      </c>
      <c r="J76" s="147">
        <v>7.5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>
        <v>1.018</v>
      </c>
      <c r="I77" s="147">
        <v>1.018</v>
      </c>
      <c r="J77" s="147">
        <v>0.954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>
        <v>0.63</v>
      </c>
      <c r="I78" s="147">
        <v>0.63</v>
      </c>
      <c r="J78" s="147">
        <v>0.6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>
        <v>19.539</v>
      </c>
      <c r="I79" s="147">
        <v>13.302</v>
      </c>
      <c r="J79" s="147">
        <v>13.431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8">
        <v>46.135000000000005</v>
      </c>
      <c r="I80" s="149">
        <v>40.964</v>
      </c>
      <c r="J80" s="149">
        <v>35.193</v>
      </c>
      <c r="K80" s="41">
        <v>85.91202031051655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>
        <v>0.922</v>
      </c>
      <c r="I82" s="147">
        <v>0.922</v>
      </c>
      <c r="J82" s="147">
        <v>0.994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>
        <v>0.932</v>
      </c>
      <c r="I83" s="147">
        <v>0.919</v>
      </c>
      <c r="J83" s="147">
        <v>0.929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>
        <v>1.854</v>
      </c>
      <c r="I84" s="149">
        <v>1.8410000000000002</v>
      </c>
      <c r="J84" s="149">
        <v>1.923</v>
      </c>
      <c r="K84" s="41">
        <v>104.4541010320478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2">
        <v>903.809</v>
      </c>
      <c r="I87" s="153">
        <v>910.0429999999998</v>
      </c>
      <c r="J87" s="153">
        <v>895.3079999999999</v>
      </c>
      <c r="K87" s="54">
        <f>IF(I87&gt;0,100*J87/I87,0)</f>
        <v>98.38084574025623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8" useFirstPageNumber="1" horizontalDpi="600" verticalDpi="600" orientation="portrait" paperSize="9" scale="72" r:id="rId1"/>
  <headerFooter alignWithMargins="0">
    <oddFooter>&amp;C&amp;P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 codeName="Hoja71"/>
  <dimension ref="A1:K625"/>
  <sheetViews>
    <sheetView view="pageBreakPreview" zoomScale="96" zoomScaleSheetLayoutView="96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129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20" t="s">
        <v>307</v>
      </c>
      <c r="I7" s="21" t="s">
        <v>6</v>
      </c>
      <c r="J7" s="21">
        <v>5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>
        <v>5.388</v>
      </c>
      <c r="I9" s="147">
        <v>3.65</v>
      </c>
      <c r="J9" s="147">
        <v>3.65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>
        <v>0.627</v>
      </c>
      <c r="I10" s="147">
        <v>0.7</v>
      </c>
      <c r="J10" s="147">
        <v>0.7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>
        <v>1.83</v>
      </c>
      <c r="I11" s="147">
        <v>1.85</v>
      </c>
      <c r="J11" s="147">
        <v>1.85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>
        <v>1.003</v>
      </c>
      <c r="I12" s="147">
        <v>1.19</v>
      </c>
      <c r="J12" s="147">
        <v>1.19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>
        <v>8.847999999999999</v>
      </c>
      <c r="I13" s="149">
        <v>7.389999999999999</v>
      </c>
      <c r="J13" s="149">
        <v>7.389999999999999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>
        <v>0.202</v>
      </c>
      <c r="I15" s="149">
        <v>0.205</v>
      </c>
      <c r="J15" s="149">
        <v>0.202</v>
      </c>
      <c r="K15" s="41">
        <v>98.53658536585368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>
        <v>0.121</v>
      </c>
      <c r="I19" s="147">
        <v>0.121</v>
      </c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>
        <v>0.08</v>
      </c>
      <c r="I20" s="147">
        <v>0.08</v>
      </c>
      <c r="J20" s="147">
        <v>0.081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>
        <v>0.06</v>
      </c>
      <c r="I21" s="147">
        <v>0.06</v>
      </c>
      <c r="J21" s="147">
        <v>0.081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>
        <v>0.261</v>
      </c>
      <c r="I22" s="149">
        <v>0.261</v>
      </c>
      <c r="J22" s="149">
        <v>0.162</v>
      </c>
      <c r="K22" s="41">
        <f>IF(I22&gt;0,100*J22/I22,0)</f>
        <v>62.068965517241374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>
        <v>0.752</v>
      </c>
      <c r="I24" s="149">
        <v>0.673</v>
      </c>
      <c r="J24" s="149">
        <v>0.64</v>
      </c>
      <c r="K24" s="41">
        <v>95.0965824665676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>
        <v>1.018</v>
      </c>
      <c r="I26" s="149">
        <v>1.6</v>
      </c>
      <c r="J26" s="149">
        <v>1.6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>
        <v>1.343</v>
      </c>
      <c r="I28" s="147">
        <v>2.38</v>
      </c>
      <c r="J28" s="147">
        <v>1.608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>
        <v>0.608</v>
      </c>
      <c r="I29" s="147">
        <v>0.339</v>
      </c>
      <c r="J29" s="147">
        <v>0.465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>
        <v>8.537</v>
      </c>
      <c r="I30" s="147">
        <v>7.998</v>
      </c>
      <c r="J30" s="147">
        <v>8.154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>
        <v>10.488000000000001</v>
      </c>
      <c r="I31" s="149">
        <v>10.717</v>
      </c>
      <c r="J31" s="149">
        <v>10.227</v>
      </c>
      <c r="K31" s="41">
        <v>95.42782495101241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>
        <v>0.755</v>
      </c>
      <c r="I33" s="147">
        <v>0.75</v>
      </c>
      <c r="J33" s="147">
        <v>0.57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>
        <v>0.058</v>
      </c>
      <c r="I34" s="147">
        <v>0.055</v>
      </c>
      <c r="J34" s="147">
        <v>0.055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>
        <v>2.25</v>
      </c>
      <c r="I35" s="147">
        <v>2.5</v>
      </c>
      <c r="J35" s="147">
        <v>3.3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>
        <v>0.774</v>
      </c>
      <c r="I36" s="147">
        <v>0.774</v>
      </c>
      <c r="J36" s="147">
        <v>0.83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>
        <v>3.837</v>
      </c>
      <c r="I37" s="149">
        <v>4.079000000000001</v>
      </c>
      <c r="J37" s="149">
        <v>4.755</v>
      </c>
      <c r="K37" s="41">
        <v>116.57268938465309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>
        <v>0.152</v>
      </c>
      <c r="I39" s="149">
        <v>0.13</v>
      </c>
      <c r="J39" s="149">
        <v>0.15</v>
      </c>
      <c r="K39" s="41">
        <v>115.38461538461539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>
        <v>0.016</v>
      </c>
      <c r="I41" s="147">
        <v>0.012</v>
      </c>
      <c r="J41" s="147">
        <v>0.013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>
        <v>0.14</v>
      </c>
      <c r="I42" s="147">
        <v>0.035</v>
      </c>
      <c r="J42" s="147">
        <v>0.092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>
        <v>0.163</v>
      </c>
      <c r="I43" s="147">
        <v>0.012</v>
      </c>
      <c r="J43" s="147">
        <v>0.037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>
        <v>0.045</v>
      </c>
      <c r="I45" s="147">
        <v>0.05</v>
      </c>
      <c r="J45" s="147">
        <v>0.04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>
        <v>0.08</v>
      </c>
      <c r="I46" s="147">
        <v>0.045</v>
      </c>
      <c r="J46" s="147">
        <v>0.06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>
        <v>0.048</v>
      </c>
      <c r="I49" s="147">
        <v>0.008</v>
      </c>
      <c r="J49" s="147">
        <v>0.008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>
        <v>0.49200000000000005</v>
      </c>
      <c r="I50" s="149">
        <v>0.162</v>
      </c>
      <c r="J50" s="149">
        <v>0.25</v>
      </c>
      <c r="K50" s="41">
        <v>154.320987654321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>
        <v>0.462</v>
      </c>
      <c r="I52" s="149">
        <v>0.462</v>
      </c>
      <c r="J52" s="149">
        <v>0.462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>
        <v>1.445</v>
      </c>
      <c r="I54" s="147">
        <v>1.04</v>
      </c>
      <c r="J54" s="147">
        <v>1.318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>
        <v>0.23</v>
      </c>
      <c r="I55" s="147">
        <v>0.23</v>
      </c>
      <c r="J55" s="147">
        <v>0.23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>
        <v>0.783</v>
      </c>
      <c r="I56" s="147">
        <v>0.9</v>
      </c>
      <c r="J56" s="147">
        <v>0.8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>
        <v>0.006</v>
      </c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>
        <v>0.699</v>
      </c>
      <c r="I58" s="147">
        <v>1.103</v>
      </c>
      <c r="J58" s="147">
        <v>1.103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>
        <v>3.163</v>
      </c>
      <c r="I59" s="149">
        <v>3.2729999999999997</v>
      </c>
      <c r="J59" s="149">
        <v>3.4509999999999996</v>
      </c>
      <c r="K59" s="41">
        <v>105.43843568591507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>
        <v>3.576</v>
      </c>
      <c r="I61" s="147">
        <v>2.957</v>
      </c>
      <c r="J61" s="147">
        <v>2.232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>
        <v>0.66</v>
      </c>
      <c r="I62" s="147">
        <v>0.654</v>
      </c>
      <c r="J62" s="147">
        <v>0.619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>
        <v>6.544</v>
      </c>
      <c r="I63" s="147">
        <v>7.2</v>
      </c>
      <c r="J63" s="147">
        <v>5.136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>
        <v>10.78</v>
      </c>
      <c r="I64" s="149">
        <v>10.811</v>
      </c>
      <c r="J64" s="149">
        <v>7.987</v>
      </c>
      <c r="K64" s="41">
        <v>73.87845712700029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>
        <v>12.307</v>
      </c>
      <c r="I66" s="149">
        <v>14.036</v>
      </c>
      <c r="J66" s="149">
        <v>14.458</v>
      </c>
      <c r="K66" s="41">
        <v>103.0065545739527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>
        <v>60.583</v>
      </c>
      <c r="I68" s="147">
        <v>76</v>
      </c>
      <c r="J68" s="147">
        <v>62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>
        <v>13.567</v>
      </c>
      <c r="I69" s="147">
        <v>12</v>
      </c>
      <c r="J69" s="147">
        <v>12.75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>
        <v>74.15</v>
      </c>
      <c r="I70" s="149">
        <v>88</v>
      </c>
      <c r="J70" s="149">
        <v>74.75</v>
      </c>
      <c r="K70" s="41">
        <v>84.94318181818181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>
        <v>0.428</v>
      </c>
      <c r="I72" s="147">
        <v>0.486</v>
      </c>
      <c r="J72" s="147">
        <v>0.486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>
        <v>0.009</v>
      </c>
      <c r="I73" s="147">
        <v>0.009</v>
      </c>
      <c r="J73" s="147">
        <v>0.089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>
        <v>2.069</v>
      </c>
      <c r="I74" s="147">
        <v>3.2</v>
      </c>
      <c r="J74" s="147">
        <v>1.413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>
        <v>1.037</v>
      </c>
      <c r="I75" s="147">
        <v>0.884</v>
      </c>
      <c r="J75" s="147">
        <v>0.884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>
        <v>5.68</v>
      </c>
      <c r="I76" s="147">
        <v>5.65</v>
      </c>
      <c r="J76" s="147">
        <v>4.028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>
        <v>0.854</v>
      </c>
      <c r="I77" s="147">
        <v>0.854</v>
      </c>
      <c r="J77" s="147">
        <v>0.847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>
        <v>0.28</v>
      </c>
      <c r="I78" s="147">
        <v>0.28</v>
      </c>
      <c r="J78" s="147">
        <v>0.25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>
        <v>13.534</v>
      </c>
      <c r="I79" s="147">
        <v>13.194</v>
      </c>
      <c r="J79" s="147">
        <v>12.128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8">
        <v>23.891</v>
      </c>
      <c r="I80" s="149">
        <v>24.557000000000002</v>
      </c>
      <c r="J80" s="149">
        <v>20.125</v>
      </c>
      <c r="K80" s="41">
        <v>81.95219285743372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>
        <v>1.575</v>
      </c>
      <c r="I82" s="147">
        <v>1.575</v>
      </c>
      <c r="J82" s="147">
        <v>1.445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>
        <v>0.606</v>
      </c>
      <c r="I83" s="147">
        <v>0.6</v>
      </c>
      <c r="J83" s="147">
        <v>0.6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>
        <v>2.181</v>
      </c>
      <c r="I84" s="149">
        <v>2.175</v>
      </c>
      <c r="J84" s="149">
        <v>2.045</v>
      </c>
      <c r="K84" s="41">
        <v>94.02298850574714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2">
        <v>152.984</v>
      </c>
      <c r="I87" s="153">
        <v>168.531</v>
      </c>
      <c r="J87" s="153">
        <v>148.65399999999997</v>
      </c>
      <c r="K87" s="54">
        <f>IF(I87&gt;0,100*J87/I87,0)</f>
        <v>88.20573069642971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9" useFirstPageNumber="1" horizontalDpi="600" verticalDpi="600" orientation="portrait" paperSize="9" scale="72" r:id="rId1"/>
  <headerFooter alignWithMargins="0">
    <oddFooter>&amp;C&amp;P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 codeName="Hoja72"/>
  <dimension ref="A1:K625"/>
  <sheetViews>
    <sheetView view="pageBreakPreview" zoomScale="96" zoomScaleSheetLayoutView="96" zoomScalePageLayoutView="0" workbookViewId="0" topLeftCell="A1">
      <selection activeCell="C7" sqref="C7:D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130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20" t="s">
        <v>6</v>
      </c>
      <c r="I7" s="21" t="s">
        <v>6</v>
      </c>
      <c r="J7" s="21">
        <v>5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/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/>
      <c r="I31" s="149"/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/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/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/>
      <c r="I37" s="149"/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/>
      <c r="I50" s="149"/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/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/>
      <c r="I59" s="149"/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/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/>
      <c r="I64" s="149"/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/>
      <c r="I66" s="149"/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/>
      <c r="I73" s="147"/>
      <c r="J73" s="147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/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>
        <v>0.008</v>
      </c>
      <c r="I75" s="147">
        <v>0.008</v>
      </c>
      <c r="J75" s="147">
        <v>0.008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/>
      <c r="I77" s="147"/>
      <c r="J77" s="147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/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/>
      <c r="I79" s="147"/>
      <c r="J79" s="147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8">
        <v>0.008</v>
      </c>
      <c r="I80" s="149">
        <v>0.008</v>
      </c>
      <c r="J80" s="149">
        <v>0.008</v>
      </c>
      <c r="K80" s="41">
        <v>100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>
        <v>76.649</v>
      </c>
      <c r="I82" s="147">
        <v>78.74</v>
      </c>
      <c r="J82" s="147">
        <v>86.47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>
        <v>309.569</v>
      </c>
      <c r="I83" s="147">
        <v>318</v>
      </c>
      <c r="J83" s="147">
        <v>321.472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>
        <v>386.218</v>
      </c>
      <c r="I84" s="149">
        <v>396.74</v>
      </c>
      <c r="J84" s="149">
        <v>407.942</v>
      </c>
      <c r="K84" s="41">
        <v>102.82351161970055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2">
        <v>386.226</v>
      </c>
      <c r="I87" s="153">
        <v>396.748</v>
      </c>
      <c r="J87" s="153">
        <v>407.95</v>
      </c>
      <c r="K87" s="54">
        <f>IF(I87&gt;0,100*J87/I87,0)</f>
        <v>102.82345468660208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70" useFirstPageNumber="1" horizontalDpi="600" verticalDpi="600" orientation="portrait" paperSize="9" scale="72" r:id="rId1"/>
  <headerFooter alignWithMargins="0">
    <oddFooter>&amp;C&amp;P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 codeName="Hoja73"/>
  <dimension ref="A1:K625"/>
  <sheetViews>
    <sheetView view="pageBreakPreview" zoomScaleSheetLayoutView="100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131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20" t="s">
        <v>307</v>
      </c>
      <c r="I7" s="21" t="s">
        <v>6</v>
      </c>
      <c r="J7" s="21">
        <v>5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>
        <v>0.112</v>
      </c>
      <c r="I19" s="147">
        <v>0.115</v>
      </c>
      <c r="J19" s="147">
        <v>0.116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>
        <v>0.112</v>
      </c>
      <c r="I22" s="149">
        <v>0.115</v>
      </c>
      <c r="J22" s="149">
        <v>0.116</v>
      </c>
      <c r="K22" s="41">
        <v>100.86956521739131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>
        <v>2.53</v>
      </c>
      <c r="I24" s="149">
        <v>2.531</v>
      </c>
      <c r="J24" s="149">
        <v>2.5</v>
      </c>
      <c r="K24" s="41">
        <v>98.77518767285657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>
        <v>3.075</v>
      </c>
      <c r="I26" s="149">
        <v>4.1</v>
      </c>
      <c r="J26" s="149">
        <v>4.5</v>
      </c>
      <c r="K26" s="41">
        <v>109.75609756097562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>
        <v>15.744</v>
      </c>
      <c r="I28" s="147">
        <v>19.328</v>
      </c>
      <c r="J28" s="147">
        <v>25.725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>
        <v>13.981</v>
      </c>
      <c r="I29" s="147">
        <v>15.063</v>
      </c>
      <c r="J29" s="147">
        <v>16.7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>
        <v>34.23</v>
      </c>
      <c r="I30" s="147">
        <v>26.383</v>
      </c>
      <c r="J30" s="147">
        <v>36.719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>
        <v>63.955</v>
      </c>
      <c r="I31" s="149">
        <v>60.774</v>
      </c>
      <c r="J31" s="149">
        <v>79.144</v>
      </c>
      <c r="K31" s="41">
        <v>130.22674169875276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>
        <v>0.333</v>
      </c>
      <c r="I33" s="147">
        <v>0.15</v>
      </c>
      <c r="J33" s="147">
        <v>0.25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>
        <v>0.018</v>
      </c>
      <c r="I34" s="147">
        <v>0.015</v>
      </c>
      <c r="J34" s="147">
        <v>0.006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>
        <v>9.437</v>
      </c>
      <c r="I35" s="147">
        <v>15</v>
      </c>
      <c r="J35" s="147">
        <v>16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>
        <v>7.169</v>
      </c>
      <c r="I36" s="147">
        <v>7.169</v>
      </c>
      <c r="J36" s="147">
        <v>8.6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>
        <v>16.957</v>
      </c>
      <c r="I37" s="149">
        <v>22.334</v>
      </c>
      <c r="J37" s="149">
        <v>24.856</v>
      </c>
      <c r="K37" s="41">
        <v>111.29220023282889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>
        <v>6.113</v>
      </c>
      <c r="I39" s="149">
        <v>4.6</v>
      </c>
      <c r="J39" s="149">
        <v>4.6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>
        <v>0.013</v>
      </c>
      <c r="I41" s="147">
        <v>0.013</v>
      </c>
      <c r="J41" s="147">
        <v>0.015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>
        <v>0.03</v>
      </c>
      <c r="I42" s="147">
        <v>0.01</v>
      </c>
      <c r="J42" s="147">
        <v>0.03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>
        <v>0.009</v>
      </c>
      <c r="I43" s="147">
        <v>0.016</v>
      </c>
      <c r="J43" s="147">
        <v>0.022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>
        <v>0.002</v>
      </c>
      <c r="I44" s="147">
        <v>0.001</v>
      </c>
      <c r="J44" s="147">
        <v>0.001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>
        <v>0.2</v>
      </c>
      <c r="I45" s="147">
        <v>0.35</v>
      </c>
      <c r="J45" s="147">
        <v>0.3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>
        <v>0.07</v>
      </c>
      <c r="I46" s="147">
        <v>0.07</v>
      </c>
      <c r="J46" s="147">
        <v>0.09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>
        <v>0.5</v>
      </c>
      <c r="I47" s="147">
        <v>0.4</v>
      </c>
      <c r="J47" s="147">
        <v>0.3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>
        <v>0.329</v>
      </c>
      <c r="I48" s="147">
        <v>0.221</v>
      </c>
      <c r="J48" s="147">
        <v>0.441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>
        <v>0.53</v>
      </c>
      <c r="I49" s="147">
        <v>0.45</v>
      </c>
      <c r="J49" s="147">
        <v>0.45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>
        <v>1.683</v>
      </c>
      <c r="I50" s="149">
        <v>1.531</v>
      </c>
      <c r="J50" s="149">
        <v>1.649</v>
      </c>
      <c r="K50" s="41">
        <v>107.7073807968648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>
        <v>0.47</v>
      </c>
      <c r="I52" s="149">
        <v>0.47</v>
      </c>
      <c r="J52" s="149">
        <v>0.47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>
        <v>36.6</v>
      </c>
      <c r="I54" s="147">
        <v>21.285</v>
      </c>
      <c r="J54" s="147">
        <v>44.19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>
        <v>5.377</v>
      </c>
      <c r="I55" s="147">
        <v>6.8</v>
      </c>
      <c r="J55" s="147">
        <v>7.1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>
        <v>5.271</v>
      </c>
      <c r="I56" s="147">
        <v>4.53</v>
      </c>
      <c r="J56" s="147">
        <v>4.525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>
        <v>0.21</v>
      </c>
      <c r="I57" s="147">
        <v>0.38</v>
      </c>
      <c r="J57" s="147">
        <v>0.38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>
        <v>22.879</v>
      </c>
      <c r="I58" s="147">
        <v>20.51</v>
      </c>
      <c r="J58" s="147">
        <v>19.757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>
        <v>70.337</v>
      </c>
      <c r="I59" s="149">
        <v>53.50500000000001</v>
      </c>
      <c r="J59" s="149">
        <v>75.952</v>
      </c>
      <c r="K59" s="41">
        <v>141.9530884964022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>
        <v>14.188</v>
      </c>
      <c r="I61" s="147">
        <v>14.5</v>
      </c>
      <c r="J61" s="147">
        <v>13.9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>
        <v>6.59</v>
      </c>
      <c r="I62" s="147">
        <v>9.836</v>
      </c>
      <c r="J62" s="147">
        <v>8.428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>
        <v>14.433</v>
      </c>
      <c r="I63" s="147">
        <v>11.53</v>
      </c>
      <c r="J63" s="147">
        <v>9.75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>
        <v>35.211</v>
      </c>
      <c r="I64" s="149">
        <v>35.866</v>
      </c>
      <c r="J64" s="149">
        <v>32.078</v>
      </c>
      <c r="K64" s="41">
        <v>89.43846539898512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>
        <v>24.527</v>
      </c>
      <c r="I66" s="149">
        <v>24.896</v>
      </c>
      <c r="J66" s="149">
        <v>29.18</v>
      </c>
      <c r="K66" s="41">
        <v>117.20758354755783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>
        <v>5.127</v>
      </c>
      <c r="I68" s="147">
        <v>7.4</v>
      </c>
      <c r="J68" s="147">
        <v>5.5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>
        <v>0.874</v>
      </c>
      <c r="I69" s="147">
        <v>1.1</v>
      </c>
      <c r="J69" s="147">
        <v>1.4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>
        <v>6.0009999999999994</v>
      </c>
      <c r="I70" s="149">
        <v>8.5</v>
      </c>
      <c r="J70" s="149">
        <v>6.9</v>
      </c>
      <c r="K70" s="41">
        <v>81.17647058823529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>
        <v>25.137</v>
      </c>
      <c r="I72" s="147">
        <v>18.968</v>
      </c>
      <c r="J72" s="147">
        <v>18.968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>
        <v>0.805</v>
      </c>
      <c r="I73" s="147">
        <v>0.805</v>
      </c>
      <c r="J73" s="147">
        <v>0.66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>
        <v>1.442</v>
      </c>
      <c r="I74" s="147">
        <v>6.53</v>
      </c>
      <c r="J74" s="147">
        <v>6.008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>
        <v>41.673</v>
      </c>
      <c r="I75" s="147">
        <v>41.673</v>
      </c>
      <c r="J75" s="147">
        <v>36.266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>
        <v>0.565</v>
      </c>
      <c r="I76" s="147">
        <v>3</v>
      </c>
      <c r="J76" s="147">
        <v>2.471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>
        <v>7.374</v>
      </c>
      <c r="I77" s="147">
        <v>7.878</v>
      </c>
      <c r="J77" s="147">
        <v>7.875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>
        <v>4.04</v>
      </c>
      <c r="I78" s="147">
        <v>4.7</v>
      </c>
      <c r="J78" s="147">
        <v>4.7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>
        <v>26.783</v>
      </c>
      <c r="I79" s="147">
        <v>28.935</v>
      </c>
      <c r="J79" s="147">
        <v>18.326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8">
        <v>107.819</v>
      </c>
      <c r="I80" s="149">
        <v>112.489</v>
      </c>
      <c r="J80" s="149">
        <v>95.274</v>
      </c>
      <c r="K80" s="41">
        <v>84.6962814141827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>
        <v>0.176</v>
      </c>
      <c r="I82" s="147">
        <v>0.176</v>
      </c>
      <c r="J82" s="147">
        <v>0.145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>
        <v>0.067</v>
      </c>
      <c r="I83" s="147">
        <v>0.065</v>
      </c>
      <c r="J83" s="147">
        <v>0.067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>
        <v>0.243</v>
      </c>
      <c r="I84" s="149">
        <v>0.241</v>
      </c>
      <c r="J84" s="149">
        <v>0.212</v>
      </c>
      <c r="K84" s="41">
        <v>87.96680497925311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2">
        <v>339.03299999999996</v>
      </c>
      <c r="I87" s="153">
        <v>331.952</v>
      </c>
      <c r="J87" s="153">
        <v>357.431</v>
      </c>
      <c r="K87" s="54">
        <f>IF(I87&gt;0,100*J87/I87,0)</f>
        <v>107.67550730226057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71" useFirstPageNumber="1" horizontalDpi="600" verticalDpi="600" orientation="portrait" paperSize="9" scale="72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="96" zoomScaleSheetLayoutView="96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307</v>
      </c>
      <c r="D7" s="21" t="s">
        <v>6</v>
      </c>
      <c r="E7" s="21">
        <v>3</v>
      </c>
      <c r="F7" s="22" t="str">
        <f>CONCATENATE(D6,"=100")</f>
        <v>2019=100</v>
      </c>
      <c r="G7" s="23"/>
      <c r="H7" s="20" t="s">
        <v>307</v>
      </c>
      <c r="I7" s="21" t="s">
        <v>6</v>
      </c>
      <c r="J7" s="21">
        <v>5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3121</v>
      </c>
      <c r="D28" s="30">
        <v>3506</v>
      </c>
      <c r="E28" s="30">
        <v>4500</v>
      </c>
      <c r="F28" s="31"/>
      <c r="G28" s="31"/>
      <c r="H28" s="147">
        <v>12.378</v>
      </c>
      <c r="I28" s="147">
        <v>13.059</v>
      </c>
      <c r="J28" s="147">
        <v>20.838</v>
      </c>
      <c r="K28" s="32"/>
    </row>
    <row r="29" spans="1:11" s="33" customFormat="1" ht="11.25" customHeight="1">
      <c r="A29" s="35" t="s">
        <v>21</v>
      </c>
      <c r="B29" s="29"/>
      <c r="C29" s="30">
        <v>1902</v>
      </c>
      <c r="D29" s="30">
        <v>2091</v>
      </c>
      <c r="E29" s="30">
        <v>2107</v>
      </c>
      <c r="F29" s="31"/>
      <c r="G29" s="31"/>
      <c r="H29" s="147">
        <v>4.198</v>
      </c>
      <c r="I29" s="147">
        <v>4.477</v>
      </c>
      <c r="J29" s="147">
        <v>6.767</v>
      </c>
      <c r="K29" s="32"/>
    </row>
    <row r="30" spans="1:11" s="33" customFormat="1" ht="11.25" customHeight="1">
      <c r="A30" s="35" t="s">
        <v>22</v>
      </c>
      <c r="B30" s="29"/>
      <c r="C30" s="30">
        <v>3437</v>
      </c>
      <c r="D30" s="30">
        <v>3894</v>
      </c>
      <c r="E30" s="30">
        <v>3800</v>
      </c>
      <c r="F30" s="31"/>
      <c r="G30" s="31"/>
      <c r="H30" s="147">
        <v>9.416</v>
      </c>
      <c r="I30" s="147">
        <v>9.509</v>
      </c>
      <c r="J30" s="147">
        <v>13.164</v>
      </c>
      <c r="K30" s="32"/>
    </row>
    <row r="31" spans="1:11" s="42" customFormat="1" ht="11.25" customHeight="1">
      <c r="A31" s="43" t="s">
        <v>23</v>
      </c>
      <c r="B31" s="37"/>
      <c r="C31" s="38">
        <v>8460</v>
      </c>
      <c r="D31" s="38">
        <v>9491</v>
      </c>
      <c r="E31" s="38">
        <v>10407</v>
      </c>
      <c r="F31" s="39">
        <v>109.65124855125909</v>
      </c>
      <c r="G31" s="40"/>
      <c r="H31" s="148">
        <v>25.992</v>
      </c>
      <c r="I31" s="149">
        <v>27.045</v>
      </c>
      <c r="J31" s="149">
        <v>40.769</v>
      </c>
      <c r="K31" s="41">
        <v>150.74505453873172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333</v>
      </c>
      <c r="D33" s="30">
        <v>400</v>
      </c>
      <c r="E33" s="30">
        <v>400</v>
      </c>
      <c r="F33" s="31"/>
      <c r="G33" s="31"/>
      <c r="H33" s="147">
        <v>1.492</v>
      </c>
      <c r="I33" s="147">
        <v>1.61</v>
      </c>
      <c r="J33" s="147">
        <v>1.4</v>
      </c>
      <c r="K33" s="32"/>
    </row>
    <row r="34" spans="1:11" s="33" customFormat="1" ht="11.25" customHeight="1">
      <c r="A34" s="35" t="s">
        <v>25</v>
      </c>
      <c r="B34" s="29"/>
      <c r="C34" s="30">
        <v>683</v>
      </c>
      <c r="D34" s="30">
        <v>780</v>
      </c>
      <c r="E34" s="30">
        <v>800</v>
      </c>
      <c r="F34" s="31"/>
      <c r="G34" s="31"/>
      <c r="H34" s="147">
        <v>1.941</v>
      </c>
      <c r="I34" s="147">
        <v>3</v>
      </c>
      <c r="J34" s="147">
        <v>2.6</v>
      </c>
      <c r="K34" s="32"/>
    </row>
    <row r="35" spans="1:11" s="33" customFormat="1" ht="11.25" customHeight="1">
      <c r="A35" s="35" t="s">
        <v>26</v>
      </c>
      <c r="B35" s="29"/>
      <c r="C35" s="30">
        <v>518</v>
      </c>
      <c r="D35" s="30">
        <v>400</v>
      </c>
      <c r="E35" s="30">
        <v>450</v>
      </c>
      <c r="F35" s="31"/>
      <c r="G35" s="31"/>
      <c r="H35" s="147">
        <v>2.441</v>
      </c>
      <c r="I35" s="147">
        <v>1.2</v>
      </c>
      <c r="J35" s="147">
        <v>2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/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38">
        <v>1534</v>
      </c>
      <c r="D37" s="38">
        <v>1580</v>
      </c>
      <c r="E37" s="38">
        <v>1650</v>
      </c>
      <c r="F37" s="39">
        <v>104.43037974683544</v>
      </c>
      <c r="G37" s="40"/>
      <c r="H37" s="148">
        <v>5.874</v>
      </c>
      <c r="I37" s="149">
        <v>5.8100000000000005</v>
      </c>
      <c r="J37" s="149">
        <v>6</v>
      </c>
      <c r="K37" s="41">
        <v>103.27022375215145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12116</v>
      </c>
      <c r="D39" s="38">
        <v>12100</v>
      </c>
      <c r="E39" s="38">
        <v>11500</v>
      </c>
      <c r="F39" s="39">
        <v>95.04132231404958</v>
      </c>
      <c r="G39" s="40"/>
      <c r="H39" s="148">
        <v>20.149</v>
      </c>
      <c r="I39" s="149">
        <v>19</v>
      </c>
      <c r="J39" s="149">
        <v>18</v>
      </c>
      <c r="K39" s="41">
        <v>94.73684210526316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11028</v>
      </c>
      <c r="D41" s="30">
        <v>10378</v>
      </c>
      <c r="E41" s="30">
        <v>10914</v>
      </c>
      <c r="F41" s="31"/>
      <c r="G41" s="31"/>
      <c r="H41" s="147">
        <v>30.496</v>
      </c>
      <c r="I41" s="147">
        <v>15.147</v>
      </c>
      <c r="J41" s="147">
        <v>36.309</v>
      </c>
      <c r="K41" s="32"/>
    </row>
    <row r="42" spans="1:11" s="33" customFormat="1" ht="11.25" customHeight="1">
      <c r="A42" s="35" t="s">
        <v>31</v>
      </c>
      <c r="B42" s="29"/>
      <c r="C42" s="30">
        <v>4300</v>
      </c>
      <c r="D42" s="30">
        <v>4500</v>
      </c>
      <c r="E42" s="30">
        <v>4400</v>
      </c>
      <c r="F42" s="31"/>
      <c r="G42" s="31"/>
      <c r="H42" s="147">
        <v>18.593</v>
      </c>
      <c r="I42" s="147">
        <v>17.739</v>
      </c>
      <c r="J42" s="147">
        <v>19.668</v>
      </c>
      <c r="K42" s="32"/>
    </row>
    <row r="43" spans="1:11" s="33" customFormat="1" ht="11.25" customHeight="1">
      <c r="A43" s="35" t="s">
        <v>32</v>
      </c>
      <c r="B43" s="29"/>
      <c r="C43" s="30">
        <v>1196</v>
      </c>
      <c r="D43" s="30">
        <v>1294</v>
      </c>
      <c r="E43" s="30">
        <v>1300</v>
      </c>
      <c r="F43" s="31"/>
      <c r="G43" s="31"/>
      <c r="H43" s="147">
        <v>4.156</v>
      </c>
      <c r="I43" s="147">
        <v>2.323</v>
      </c>
      <c r="J43" s="147">
        <v>4.016</v>
      </c>
      <c r="K43" s="32"/>
    </row>
    <row r="44" spans="1:11" s="33" customFormat="1" ht="11.25" customHeight="1">
      <c r="A44" s="35" t="s">
        <v>33</v>
      </c>
      <c r="B44" s="29"/>
      <c r="C44" s="30">
        <v>10000</v>
      </c>
      <c r="D44" s="30">
        <v>10000</v>
      </c>
      <c r="E44" s="30">
        <v>10000</v>
      </c>
      <c r="F44" s="31"/>
      <c r="G44" s="31"/>
      <c r="H44" s="147">
        <v>44.799</v>
      </c>
      <c r="I44" s="147">
        <v>30.044</v>
      </c>
      <c r="J44" s="147">
        <v>47.826</v>
      </c>
      <c r="K44" s="32"/>
    </row>
    <row r="45" spans="1:11" s="33" customFormat="1" ht="11.25" customHeight="1">
      <c r="A45" s="35" t="s">
        <v>34</v>
      </c>
      <c r="B45" s="29"/>
      <c r="C45" s="30">
        <v>1000</v>
      </c>
      <c r="D45" s="30">
        <v>1000</v>
      </c>
      <c r="E45" s="30">
        <v>1000</v>
      </c>
      <c r="F45" s="31"/>
      <c r="G45" s="31"/>
      <c r="H45" s="147">
        <v>3.89</v>
      </c>
      <c r="I45" s="147">
        <v>1.599</v>
      </c>
      <c r="J45" s="147">
        <v>3.376</v>
      </c>
      <c r="K45" s="32"/>
    </row>
    <row r="46" spans="1:11" s="33" customFormat="1" ht="11.25" customHeight="1">
      <c r="A46" s="35" t="s">
        <v>35</v>
      </c>
      <c r="B46" s="29"/>
      <c r="C46" s="30">
        <v>15000</v>
      </c>
      <c r="D46" s="30">
        <v>15000</v>
      </c>
      <c r="E46" s="30">
        <v>15000</v>
      </c>
      <c r="F46" s="31"/>
      <c r="G46" s="31"/>
      <c r="H46" s="147">
        <v>47.092</v>
      </c>
      <c r="I46" s="147">
        <v>35.216</v>
      </c>
      <c r="J46" s="147">
        <v>48.876</v>
      </c>
      <c r="K46" s="32"/>
    </row>
    <row r="47" spans="1:11" s="33" customFormat="1" ht="11.25" customHeight="1">
      <c r="A47" s="35" t="s">
        <v>36</v>
      </c>
      <c r="B47" s="29"/>
      <c r="C47" s="30">
        <v>8040</v>
      </c>
      <c r="D47" s="30">
        <v>8040</v>
      </c>
      <c r="E47" s="30">
        <v>5040</v>
      </c>
      <c r="F47" s="31"/>
      <c r="G47" s="31"/>
      <c r="H47" s="147">
        <v>27.737</v>
      </c>
      <c r="I47" s="147">
        <v>25.577</v>
      </c>
      <c r="J47" s="147">
        <v>20.205</v>
      </c>
      <c r="K47" s="32"/>
    </row>
    <row r="48" spans="1:11" s="33" customFormat="1" ht="11.25" customHeight="1">
      <c r="A48" s="35" t="s">
        <v>37</v>
      </c>
      <c r="B48" s="29"/>
      <c r="C48" s="30">
        <v>1750</v>
      </c>
      <c r="D48" s="30">
        <v>1850</v>
      </c>
      <c r="E48" s="30">
        <v>1750</v>
      </c>
      <c r="F48" s="31"/>
      <c r="G48" s="31"/>
      <c r="H48" s="147">
        <v>7.088</v>
      </c>
      <c r="I48" s="147">
        <v>4.707</v>
      </c>
      <c r="J48" s="147">
        <v>8.4</v>
      </c>
      <c r="K48" s="32"/>
    </row>
    <row r="49" spans="1:11" s="33" customFormat="1" ht="11.25" customHeight="1">
      <c r="A49" s="35" t="s">
        <v>38</v>
      </c>
      <c r="B49" s="29"/>
      <c r="C49" s="30">
        <v>12360</v>
      </c>
      <c r="D49" s="30">
        <v>13193</v>
      </c>
      <c r="E49" s="30">
        <v>13296</v>
      </c>
      <c r="F49" s="31"/>
      <c r="G49" s="31"/>
      <c r="H49" s="147">
        <v>50.413</v>
      </c>
      <c r="I49" s="147">
        <v>35.456</v>
      </c>
      <c r="J49" s="147">
        <v>61.428</v>
      </c>
      <c r="K49" s="32"/>
    </row>
    <row r="50" spans="1:11" s="42" customFormat="1" ht="11.25" customHeight="1">
      <c r="A50" s="43" t="s">
        <v>39</v>
      </c>
      <c r="B50" s="37"/>
      <c r="C50" s="38">
        <v>64674</v>
      </c>
      <c r="D50" s="38">
        <v>65255</v>
      </c>
      <c r="E50" s="38">
        <v>62700</v>
      </c>
      <c r="F50" s="39">
        <v>96.08459121906367</v>
      </c>
      <c r="G50" s="40"/>
      <c r="H50" s="148">
        <v>234.264</v>
      </c>
      <c r="I50" s="149">
        <v>167.808</v>
      </c>
      <c r="J50" s="149">
        <v>250.104</v>
      </c>
      <c r="K50" s="41">
        <v>149.04176201373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907</v>
      </c>
      <c r="D52" s="38">
        <v>907</v>
      </c>
      <c r="E52" s="38">
        <v>907</v>
      </c>
      <c r="F52" s="39">
        <v>100</v>
      </c>
      <c r="G52" s="40"/>
      <c r="H52" s="148">
        <v>2.84</v>
      </c>
      <c r="I52" s="149">
        <v>2.84</v>
      </c>
      <c r="J52" s="149">
        <v>2.84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20117</v>
      </c>
      <c r="D54" s="30">
        <v>20500</v>
      </c>
      <c r="E54" s="30">
        <v>24000</v>
      </c>
      <c r="F54" s="31"/>
      <c r="G54" s="31"/>
      <c r="H54" s="147">
        <v>53.651</v>
      </c>
      <c r="I54" s="147">
        <v>53.5</v>
      </c>
      <c r="J54" s="147">
        <v>70.05</v>
      </c>
      <c r="K54" s="32"/>
    </row>
    <row r="55" spans="1:11" s="33" customFormat="1" ht="11.25" customHeight="1">
      <c r="A55" s="35" t="s">
        <v>42</v>
      </c>
      <c r="B55" s="29"/>
      <c r="C55" s="30">
        <v>43842</v>
      </c>
      <c r="D55" s="30">
        <v>44877</v>
      </c>
      <c r="E55" s="30">
        <v>45000</v>
      </c>
      <c r="F55" s="31"/>
      <c r="G55" s="31"/>
      <c r="H55" s="147">
        <v>140.59</v>
      </c>
      <c r="I55" s="147">
        <v>107.165</v>
      </c>
      <c r="J55" s="147">
        <v>135</v>
      </c>
      <c r="K55" s="32"/>
    </row>
    <row r="56" spans="1:11" s="33" customFormat="1" ht="11.25" customHeight="1">
      <c r="A56" s="35" t="s">
        <v>43</v>
      </c>
      <c r="B56" s="29"/>
      <c r="C56" s="30">
        <v>68795</v>
      </c>
      <c r="D56" s="30">
        <v>31205</v>
      </c>
      <c r="E56" s="30">
        <v>57850</v>
      </c>
      <c r="F56" s="31"/>
      <c r="G56" s="31"/>
      <c r="H56" s="147">
        <v>218.81</v>
      </c>
      <c r="I56" s="147">
        <v>74.795</v>
      </c>
      <c r="J56" s="147">
        <v>202.475</v>
      </c>
      <c r="K56" s="32"/>
    </row>
    <row r="57" spans="1:11" s="33" customFormat="1" ht="11.25" customHeight="1">
      <c r="A57" s="35" t="s">
        <v>44</v>
      </c>
      <c r="B57" s="29"/>
      <c r="C57" s="30">
        <v>8101</v>
      </c>
      <c r="D57" s="30">
        <v>6939</v>
      </c>
      <c r="E57" s="30">
        <v>6939</v>
      </c>
      <c r="F57" s="31"/>
      <c r="G57" s="31"/>
      <c r="H57" s="147">
        <v>23.966</v>
      </c>
      <c r="I57" s="147">
        <v>19.793</v>
      </c>
      <c r="J57" s="147">
        <v>28.184</v>
      </c>
      <c r="K57" s="32"/>
    </row>
    <row r="58" spans="1:11" s="33" customFormat="1" ht="11.25" customHeight="1">
      <c r="A58" s="35" t="s">
        <v>45</v>
      </c>
      <c r="B58" s="29"/>
      <c r="C58" s="30">
        <v>15524</v>
      </c>
      <c r="D58" s="30">
        <v>16656</v>
      </c>
      <c r="E58" s="30">
        <v>29448</v>
      </c>
      <c r="F58" s="31"/>
      <c r="G58" s="31"/>
      <c r="H58" s="147">
        <v>49.568</v>
      </c>
      <c r="I58" s="147">
        <v>25.544</v>
      </c>
      <c r="J58" s="147">
        <v>87.977</v>
      </c>
      <c r="K58" s="32"/>
    </row>
    <row r="59" spans="1:11" s="42" customFormat="1" ht="11.25" customHeight="1">
      <c r="A59" s="36" t="s">
        <v>46</v>
      </c>
      <c r="B59" s="37"/>
      <c r="C59" s="38">
        <v>156379</v>
      </c>
      <c r="D59" s="38">
        <v>120177</v>
      </c>
      <c r="E59" s="38">
        <v>163237</v>
      </c>
      <c r="F59" s="39">
        <v>135.83048337036206</v>
      </c>
      <c r="G59" s="40"/>
      <c r="H59" s="148">
        <v>486.58500000000004</v>
      </c>
      <c r="I59" s="149">
        <v>280.797</v>
      </c>
      <c r="J59" s="149">
        <v>523.686</v>
      </c>
      <c r="K59" s="41">
        <v>186.49985576768984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690</v>
      </c>
      <c r="D61" s="30">
        <v>730</v>
      </c>
      <c r="E61" s="30">
        <v>700</v>
      </c>
      <c r="F61" s="31"/>
      <c r="G61" s="31"/>
      <c r="H61" s="147">
        <v>1.163</v>
      </c>
      <c r="I61" s="147">
        <v>1.09</v>
      </c>
      <c r="J61" s="147">
        <v>1.2</v>
      </c>
      <c r="K61" s="32"/>
    </row>
    <row r="62" spans="1:11" s="33" customFormat="1" ht="11.25" customHeight="1">
      <c r="A62" s="35" t="s">
        <v>48</v>
      </c>
      <c r="B62" s="29"/>
      <c r="C62" s="30">
        <v>128</v>
      </c>
      <c r="D62" s="30">
        <v>128</v>
      </c>
      <c r="E62" s="30">
        <v>140</v>
      </c>
      <c r="F62" s="31"/>
      <c r="G62" s="31"/>
      <c r="H62" s="147">
        <v>0.175</v>
      </c>
      <c r="I62" s="147">
        <v>0.203</v>
      </c>
      <c r="J62" s="147">
        <v>0.284</v>
      </c>
      <c r="K62" s="32"/>
    </row>
    <row r="63" spans="1:11" s="33" customFormat="1" ht="11.25" customHeight="1">
      <c r="A63" s="35" t="s">
        <v>49</v>
      </c>
      <c r="B63" s="29"/>
      <c r="C63" s="30">
        <v>7519</v>
      </c>
      <c r="D63" s="30">
        <v>850.54</v>
      </c>
      <c r="E63" s="30">
        <v>7553</v>
      </c>
      <c r="F63" s="31"/>
      <c r="G63" s="31"/>
      <c r="H63" s="147">
        <v>20.571</v>
      </c>
      <c r="I63" s="147">
        <v>1.409</v>
      </c>
      <c r="J63" s="147">
        <v>23.664</v>
      </c>
      <c r="K63" s="32"/>
    </row>
    <row r="64" spans="1:11" s="42" customFormat="1" ht="11.25" customHeight="1">
      <c r="A64" s="36" t="s">
        <v>50</v>
      </c>
      <c r="B64" s="37"/>
      <c r="C64" s="38">
        <v>8337</v>
      </c>
      <c r="D64" s="38">
        <v>1708.54</v>
      </c>
      <c r="E64" s="38">
        <v>8393</v>
      </c>
      <c r="F64" s="39">
        <f>IF(D64&gt;0,100*E64/D64,0)</f>
        <v>491.2381331429174</v>
      </c>
      <c r="G64" s="40"/>
      <c r="H64" s="148">
        <v>21.909000000000002</v>
      </c>
      <c r="I64" s="149">
        <v>2.702</v>
      </c>
      <c r="J64" s="149">
        <v>25.148000000000003</v>
      </c>
      <c r="K64" s="41">
        <f>IF(I64&gt;0,100*J64/I64,0)</f>
        <v>930.7179866765359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11154</v>
      </c>
      <c r="D66" s="38">
        <v>12028</v>
      </c>
      <c r="E66" s="38">
        <v>12133</v>
      </c>
      <c r="F66" s="39">
        <v>100.87296308613236</v>
      </c>
      <c r="G66" s="40"/>
      <c r="H66" s="148">
        <v>15.57</v>
      </c>
      <c r="I66" s="149">
        <v>9.574</v>
      </c>
      <c r="J66" s="149">
        <v>20.738</v>
      </c>
      <c r="K66" s="41">
        <v>216.60747858784208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8409</v>
      </c>
      <c r="D72" s="30">
        <v>9304</v>
      </c>
      <c r="E72" s="30">
        <v>9232</v>
      </c>
      <c r="F72" s="31"/>
      <c r="G72" s="31"/>
      <c r="H72" s="147">
        <v>14.848</v>
      </c>
      <c r="I72" s="147">
        <v>16.984</v>
      </c>
      <c r="J72" s="147">
        <v>16.752</v>
      </c>
      <c r="K72" s="32"/>
    </row>
    <row r="73" spans="1:11" s="33" customFormat="1" ht="11.25" customHeight="1">
      <c r="A73" s="35" t="s">
        <v>56</v>
      </c>
      <c r="B73" s="29"/>
      <c r="C73" s="30">
        <v>782</v>
      </c>
      <c r="D73" s="30">
        <v>906</v>
      </c>
      <c r="E73" s="30">
        <v>900</v>
      </c>
      <c r="F73" s="31"/>
      <c r="G73" s="31"/>
      <c r="H73" s="147">
        <v>2.346</v>
      </c>
      <c r="I73" s="147">
        <v>2.657</v>
      </c>
      <c r="J73" s="147">
        <v>2.52</v>
      </c>
      <c r="K73" s="32"/>
    </row>
    <row r="74" spans="1:11" s="33" customFormat="1" ht="11.25" customHeight="1">
      <c r="A74" s="35" t="s">
        <v>57</v>
      </c>
      <c r="B74" s="29"/>
      <c r="C74" s="30">
        <v>14878</v>
      </c>
      <c r="D74" s="30">
        <v>13634</v>
      </c>
      <c r="E74" s="30">
        <v>14000</v>
      </c>
      <c r="F74" s="31"/>
      <c r="G74" s="31"/>
      <c r="H74" s="147">
        <v>66.951</v>
      </c>
      <c r="I74" s="147">
        <v>25.892</v>
      </c>
      <c r="J74" s="147">
        <v>42</v>
      </c>
      <c r="K74" s="32"/>
    </row>
    <row r="75" spans="1:11" s="33" customFormat="1" ht="11.25" customHeight="1">
      <c r="A75" s="35" t="s">
        <v>58</v>
      </c>
      <c r="B75" s="29"/>
      <c r="C75" s="30">
        <v>36689</v>
      </c>
      <c r="D75" s="30">
        <v>9488</v>
      </c>
      <c r="E75" s="30">
        <v>9478</v>
      </c>
      <c r="F75" s="31"/>
      <c r="G75" s="31"/>
      <c r="H75" s="147">
        <v>75.78</v>
      </c>
      <c r="I75" s="147">
        <v>20.618</v>
      </c>
      <c r="J75" s="147">
        <v>11.156</v>
      </c>
      <c r="K75" s="32"/>
    </row>
    <row r="76" spans="1:11" s="33" customFormat="1" ht="11.25" customHeight="1">
      <c r="A76" s="35" t="s">
        <v>59</v>
      </c>
      <c r="B76" s="29"/>
      <c r="C76" s="30">
        <v>690</v>
      </c>
      <c r="D76" s="30">
        <v>969</v>
      </c>
      <c r="E76" s="30">
        <v>107</v>
      </c>
      <c r="F76" s="31"/>
      <c r="G76" s="31"/>
      <c r="H76" s="147">
        <v>2.774</v>
      </c>
      <c r="I76" s="147">
        <v>3.049</v>
      </c>
      <c r="J76" s="147">
        <v>0.332</v>
      </c>
      <c r="K76" s="32"/>
    </row>
    <row r="77" spans="1:11" s="33" customFormat="1" ht="11.25" customHeight="1">
      <c r="A77" s="35" t="s">
        <v>60</v>
      </c>
      <c r="B77" s="29"/>
      <c r="C77" s="30">
        <v>2850</v>
      </c>
      <c r="D77" s="30">
        <v>2967</v>
      </c>
      <c r="E77" s="30">
        <v>241</v>
      </c>
      <c r="F77" s="31"/>
      <c r="G77" s="31"/>
      <c r="H77" s="147">
        <v>10.113</v>
      </c>
      <c r="I77" s="147">
        <v>6.724</v>
      </c>
      <c r="J77" s="147">
        <v>0.565</v>
      </c>
      <c r="K77" s="32"/>
    </row>
    <row r="78" spans="1:11" s="33" customFormat="1" ht="11.25" customHeight="1">
      <c r="A78" s="35" t="s">
        <v>61</v>
      </c>
      <c r="B78" s="29"/>
      <c r="C78" s="30">
        <v>1555</v>
      </c>
      <c r="D78" s="30">
        <v>1300</v>
      </c>
      <c r="E78" s="30">
        <v>350</v>
      </c>
      <c r="F78" s="31"/>
      <c r="G78" s="31"/>
      <c r="H78" s="147">
        <v>6.012</v>
      </c>
      <c r="I78" s="147">
        <v>3.64</v>
      </c>
      <c r="J78" s="147">
        <v>1.05</v>
      </c>
      <c r="K78" s="32"/>
    </row>
    <row r="79" spans="1:11" s="33" customFormat="1" ht="11.25" customHeight="1">
      <c r="A79" s="35" t="s">
        <v>62</v>
      </c>
      <c r="B79" s="29"/>
      <c r="C79" s="30">
        <v>7266</v>
      </c>
      <c r="D79" s="30">
        <v>6101</v>
      </c>
      <c r="E79" s="30">
        <v>900</v>
      </c>
      <c r="F79" s="31"/>
      <c r="G79" s="31"/>
      <c r="H79" s="147">
        <v>28.662</v>
      </c>
      <c r="I79" s="147">
        <v>24.354</v>
      </c>
      <c r="J79" s="147">
        <v>3.6</v>
      </c>
      <c r="K79" s="32"/>
    </row>
    <row r="80" spans="1:11" s="42" customFormat="1" ht="11.25" customHeight="1">
      <c r="A80" s="43" t="s">
        <v>63</v>
      </c>
      <c r="B80" s="37"/>
      <c r="C80" s="38">
        <v>73119</v>
      </c>
      <c r="D80" s="38">
        <v>44669</v>
      </c>
      <c r="E80" s="38">
        <v>35208</v>
      </c>
      <c r="F80" s="39">
        <v>78.81976314670129</v>
      </c>
      <c r="G80" s="40"/>
      <c r="H80" s="148">
        <v>207.48600000000002</v>
      </c>
      <c r="I80" s="149">
        <v>103.918</v>
      </c>
      <c r="J80" s="149">
        <v>77.97499999999998</v>
      </c>
      <c r="K80" s="41">
        <v>75.03512384764909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336680</v>
      </c>
      <c r="D87" s="53">
        <v>267915.54000000004</v>
      </c>
      <c r="E87" s="53">
        <v>306135</v>
      </c>
      <c r="F87" s="54">
        <f>IF(D87&gt;0,100*E87/D87,0)</f>
        <v>114.2654882953038</v>
      </c>
      <c r="G87" s="40"/>
      <c r="H87" s="152">
        <v>1020.669</v>
      </c>
      <c r="I87" s="153">
        <v>619.494</v>
      </c>
      <c r="J87" s="153">
        <v>965.2600000000001</v>
      </c>
      <c r="K87" s="54">
        <f>IF(I87&gt;0,100*J87/I87,0)</f>
        <v>155.8142613164938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2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="93" zoomScaleSheetLayoutView="93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307</v>
      </c>
      <c r="D7" s="21" t="s">
        <v>6</v>
      </c>
      <c r="E7" s="21">
        <v>4</v>
      </c>
      <c r="F7" s="22" t="str">
        <f>CONCATENATE(D6,"=100")</f>
        <v>2019=100</v>
      </c>
      <c r="G7" s="23"/>
      <c r="H7" s="20" t="s">
        <v>307</v>
      </c>
      <c r="I7" s="21" t="s">
        <v>6</v>
      </c>
      <c r="J7" s="21">
        <v>5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140</v>
      </c>
      <c r="D9" s="30">
        <v>150</v>
      </c>
      <c r="E9" s="30">
        <v>150</v>
      </c>
      <c r="F9" s="31"/>
      <c r="G9" s="31"/>
      <c r="H9" s="147">
        <v>0.291</v>
      </c>
      <c r="I9" s="147">
        <v>0.675</v>
      </c>
      <c r="J9" s="147">
        <v>0.54</v>
      </c>
      <c r="K9" s="32"/>
    </row>
    <row r="10" spans="1:11" s="33" customFormat="1" ht="11.25" customHeight="1">
      <c r="A10" s="35" t="s">
        <v>8</v>
      </c>
      <c r="B10" s="29"/>
      <c r="C10" s="30">
        <v>177</v>
      </c>
      <c r="D10" s="30">
        <v>38</v>
      </c>
      <c r="E10" s="30">
        <v>38</v>
      </c>
      <c r="F10" s="31"/>
      <c r="G10" s="31"/>
      <c r="H10" s="147">
        <v>0.381</v>
      </c>
      <c r="I10" s="147">
        <v>0.082</v>
      </c>
      <c r="J10" s="147">
        <v>0.068</v>
      </c>
      <c r="K10" s="32"/>
    </row>
    <row r="11" spans="1:11" s="33" customFormat="1" ht="11.25" customHeight="1">
      <c r="A11" s="28" t="s">
        <v>9</v>
      </c>
      <c r="B11" s="29"/>
      <c r="C11" s="30">
        <v>231</v>
      </c>
      <c r="D11" s="30">
        <v>231</v>
      </c>
      <c r="E11" s="30">
        <v>231</v>
      </c>
      <c r="F11" s="31"/>
      <c r="G11" s="31"/>
      <c r="H11" s="147">
        <v>0.497</v>
      </c>
      <c r="I11" s="147">
        <v>0.497</v>
      </c>
      <c r="J11" s="147">
        <v>0.347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>
        <v>548</v>
      </c>
      <c r="D13" s="38">
        <v>419</v>
      </c>
      <c r="E13" s="38">
        <v>419</v>
      </c>
      <c r="F13" s="39">
        <v>100</v>
      </c>
      <c r="G13" s="40"/>
      <c r="H13" s="148">
        <v>1.169</v>
      </c>
      <c r="I13" s="149">
        <v>1.254</v>
      </c>
      <c r="J13" s="149">
        <v>0.9550000000000001</v>
      </c>
      <c r="K13" s="41">
        <v>76.15629984051037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127</v>
      </c>
      <c r="D17" s="38">
        <v>127</v>
      </c>
      <c r="E17" s="38">
        <v>152</v>
      </c>
      <c r="F17" s="39">
        <v>119.68503937007874</v>
      </c>
      <c r="G17" s="40"/>
      <c r="H17" s="148">
        <v>0.191</v>
      </c>
      <c r="I17" s="149">
        <v>0.43</v>
      </c>
      <c r="J17" s="149">
        <v>0.343</v>
      </c>
      <c r="K17" s="41">
        <v>79.76744186046513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13107</v>
      </c>
      <c r="D19" s="30">
        <v>13690</v>
      </c>
      <c r="E19" s="30">
        <v>13690</v>
      </c>
      <c r="F19" s="31"/>
      <c r="G19" s="31"/>
      <c r="H19" s="147">
        <v>57.671</v>
      </c>
      <c r="I19" s="147">
        <v>95.83</v>
      </c>
      <c r="J19" s="147">
        <v>72.6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13107</v>
      </c>
      <c r="D22" s="38">
        <v>13690</v>
      </c>
      <c r="E22" s="38">
        <v>13690</v>
      </c>
      <c r="F22" s="39">
        <v>100</v>
      </c>
      <c r="G22" s="40"/>
      <c r="H22" s="148">
        <v>57.671</v>
      </c>
      <c r="I22" s="149">
        <v>95.83</v>
      </c>
      <c r="J22" s="149">
        <v>72.6</v>
      </c>
      <c r="K22" s="41">
        <v>75.7591568402379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83360</v>
      </c>
      <c r="D24" s="38">
        <v>77155</v>
      </c>
      <c r="E24" s="38">
        <v>77050</v>
      </c>
      <c r="F24" s="39">
        <v>99.8639103104141</v>
      </c>
      <c r="G24" s="40"/>
      <c r="H24" s="148">
        <v>334.378</v>
      </c>
      <c r="I24" s="149">
        <v>293.645</v>
      </c>
      <c r="J24" s="149">
        <v>342.06</v>
      </c>
      <c r="K24" s="41">
        <v>116.48759556607469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17268</v>
      </c>
      <c r="D26" s="38">
        <v>21700</v>
      </c>
      <c r="E26" s="38">
        <v>25000</v>
      </c>
      <c r="F26" s="39">
        <v>115.2073732718894</v>
      </c>
      <c r="G26" s="40"/>
      <c r="H26" s="148">
        <v>87.095</v>
      </c>
      <c r="I26" s="149">
        <v>97</v>
      </c>
      <c r="J26" s="149">
        <v>120</v>
      </c>
      <c r="K26" s="41">
        <v>123.71134020618557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187439</v>
      </c>
      <c r="D28" s="30">
        <v>171801</v>
      </c>
      <c r="E28" s="30">
        <v>185500</v>
      </c>
      <c r="F28" s="31"/>
      <c r="G28" s="31"/>
      <c r="H28" s="147">
        <v>823.947</v>
      </c>
      <c r="I28" s="147">
        <v>668.588</v>
      </c>
      <c r="J28" s="147">
        <v>889.243</v>
      </c>
      <c r="K28" s="32"/>
    </row>
    <row r="29" spans="1:11" s="33" customFormat="1" ht="11.25" customHeight="1">
      <c r="A29" s="35" t="s">
        <v>21</v>
      </c>
      <c r="B29" s="29"/>
      <c r="C29" s="30">
        <v>90345</v>
      </c>
      <c r="D29" s="30">
        <v>102417</v>
      </c>
      <c r="E29" s="30">
        <v>102417</v>
      </c>
      <c r="F29" s="31"/>
      <c r="G29" s="31"/>
      <c r="H29" s="147">
        <v>225.286</v>
      </c>
      <c r="I29" s="147">
        <v>235.694</v>
      </c>
      <c r="J29" s="147">
        <v>347.984</v>
      </c>
      <c r="K29" s="32"/>
    </row>
    <row r="30" spans="1:11" s="33" customFormat="1" ht="11.25" customHeight="1">
      <c r="A30" s="35" t="s">
        <v>22</v>
      </c>
      <c r="B30" s="29"/>
      <c r="C30" s="30">
        <v>168397</v>
      </c>
      <c r="D30" s="30">
        <v>190788</v>
      </c>
      <c r="E30" s="30">
        <v>192000</v>
      </c>
      <c r="F30" s="31"/>
      <c r="G30" s="31"/>
      <c r="H30" s="147">
        <v>461.428</v>
      </c>
      <c r="I30" s="147">
        <v>465.979</v>
      </c>
      <c r="J30" s="147">
        <v>661.081</v>
      </c>
      <c r="K30" s="32"/>
    </row>
    <row r="31" spans="1:11" s="42" customFormat="1" ht="11.25" customHeight="1">
      <c r="A31" s="43" t="s">
        <v>23</v>
      </c>
      <c r="B31" s="37"/>
      <c r="C31" s="38">
        <v>446181</v>
      </c>
      <c r="D31" s="38">
        <v>465006</v>
      </c>
      <c r="E31" s="38">
        <v>479917</v>
      </c>
      <c r="F31" s="39">
        <v>103.20662529085646</v>
      </c>
      <c r="G31" s="40"/>
      <c r="H31" s="148">
        <v>1510.661</v>
      </c>
      <c r="I31" s="149">
        <v>1370.261</v>
      </c>
      <c r="J31" s="149">
        <v>1898.308</v>
      </c>
      <c r="K31" s="41">
        <v>138.5362350676258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34163</v>
      </c>
      <c r="D33" s="30">
        <v>39590</v>
      </c>
      <c r="E33" s="30">
        <v>39000</v>
      </c>
      <c r="F33" s="31"/>
      <c r="G33" s="31"/>
      <c r="H33" s="147">
        <v>161.925</v>
      </c>
      <c r="I33" s="147">
        <v>155.48</v>
      </c>
      <c r="J33" s="147">
        <v>141.1</v>
      </c>
      <c r="K33" s="32"/>
    </row>
    <row r="34" spans="1:11" s="33" customFormat="1" ht="11.25" customHeight="1">
      <c r="A34" s="35" t="s">
        <v>25</v>
      </c>
      <c r="B34" s="29"/>
      <c r="C34" s="30">
        <v>16381</v>
      </c>
      <c r="D34" s="30">
        <v>18720</v>
      </c>
      <c r="E34" s="30">
        <v>19400</v>
      </c>
      <c r="F34" s="31"/>
      <c r="G34" s="31"/>
      <c r="H34" s="147">
        <v>58.717</v>
      </c>
      <c r="I34" s="147">
        <v>75</v>
      </c>
      <c r="J34" s="147">
        <v>78</v>
      </c>
      <c r="K34" s="32"/>
    </row>
    <row r="35" spans="1:11" s="33" customFormat="1" ht="11.25" customHeight="1">
      <c r="A35" s="35" t="s">
        <v>26</v>
      </c>
      <c r="B35" s="29"/>
      <c r="C35" s="30">
        <v>103076</v>
      </c>
      <c r="D35" s="30">
        <v>104000</v>
      </c>
      <c r="E35" s="30">
        <v>104000</v>
      </c>
      <c r="F35" s="31"/>
      <c r="G35" s="31"/>
      <c r="H35" s="147">
        <v>485.786</v>
      </c>
      <c r="I35" s="147">
        <v>296</v>
      </c>
      <c r="J35" s="147">
        <v>450</v>
      </c>
      <c r="K35" s="32"/>
    </row>
    <row r="36" spans="1:11" s="33" customFormat="1" ht="11.25" customHeight="1">
      <c r="A36" s="35" t="s">
        <v>27</v>
      </c>
      <c r="B36" s="29"/>
      <c r="C36" s="30">
        <v>13855</v>
      </c>
      <c r="D36" s="30">
        <v>13855</v>
      </c>
      <c r="E36" s="30">
        <v>15000</v>
      </c>
      <c r="F36" s="31"/>
      <c r="G36" s="31"/>
      <c r="H36" s="147">
        <v>45.887</v>
      </c>
      <c r="I36" s="147">
        <v>25.078</v>
      </c>
      <c r="J36" s="147">
        <v>38</v>
      </c>
      <c r="K36" s="32"/>
    </row>
    <row r="37" spans="1:11" s="42" customFormat="1" ht="11.25" customHeight="1">
      <c r="A37" s="36" t="s">
        <v>28</v>
      </c>
      <c r="B37" s="37"/>
      <c r="C37" s="38">
        <v>167475</v>
      </c>
      <c r="D37" s="38">
        <v>176165</v>
      </c>
      <c r="E37" s="38">
        <v>177400</v>
      </c>
      <c r="F37" s="39">
        <v>100.70104731359805</v>
      </c>
      <c r="G37" s="40"/>
      <c r="H37" s="148">
        <v>752.315</v>
      </c>
      <c r="I37" s="149">
        <v>551.558</v>
      </c>
      <c r="J37" s="149">
        <v>707.1</v>
      </c>
      <c r="K37" s="41">
        <v>128.2004793693501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8078</v>
      </c>
      <c r="D39" s="38">
        <v>8100</v>
      </c>
      <c r="E39" s="38">
        <v>8000</v>
      </c>
      <c r="F39" s="39">
        <v>98.76543209876543</v>
      </c>
      <c r="G39" s="40"/>
      <c r="H39" s="148">
        <v>13.433</v>
      </c>
      <c r="I39" s="149">
        <v>13</v>
      </c>
      <c r="J39" s="149">
        <v>11.8</v>
      </c>
      <c r="K39" s="41">
        <v>90.76923076923077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39660</v>
      </c>
      <c r="D41" s="30">
        <v>42256</v>
      </c>
      <c r="E41" s="30">
        <v>41891</v>
      </c>
      <c r="F41" s="31"/>
      <c r="G41" s="31"/>
      <c r="H41" s="147">
        <v>120.078</v>
      </c>
      <c r="I41" s="147">
        <v>59.769</v>
      </c>
      <c r="J41" s="147">
        <v>142.829</v>
      </c>
      <c r="K41" s="32"/>
    </row>
    <row r="42" spans="1:11" s="33" customFormat="1" ht="11.25" customHeight="1">
      <c r="A42" s="35" t="s">
        <v>31</v>
      </c>
      <c r="B42" s="29"/>
      <c r="C42" s="30">
        <v>130408</v>
      </c>
      <c r="D42" s="30">
        <v>148121</v>
      </c>
      <c r="E42" s="30">
        <v>148143</v>
      </c>
      <c r="F42" s="31"/>
      <c r="G42" s="31"/>
      <c r="H42" s="147">
        <v>567.115</v>
      </c>
      <c r="I42" s="147">
        <v>590.149</v>
      </c>
      <c r="J42" s="147">
        <v>668.687</v>
      </c>
      <c r="K42" s="32"/>
    </row>
    <row r="43" spans="1:11" s="33" customFormat="1" ht="11.25" customHeight="1">
      <c r="A43" s="35" t="s">
        <v>32</v>
      </c>
      <c r="B43" s="29"/>
      <c r="C43" s="30">
        <v>18548</v>
      </c>
      <c r="D43" s="30">
        <v>22418</v>
      </c>
      <c r="E43" s="30">
        <v>19442</v>
      </c>
      <c r="F43" s="31"/>
      <c r="G43" s="31"/>
      <c r="H43" s="147">
        <v>73.94</v>
      </c>
      <c r="I43" s="147">
        <v>58.318</v>
      </c>
      <c r="J43" s="147">
        <v>71.649</v>
      </c>
      <c r="K43" s="32"/>
    </row>
    <row r="44" spans="1:11" s="33" customFormat="1" ht="11.25" customHeight="1">
      <c r="A44" s="35" t="s">
        <v>33</v>
      </c>
      <c r="B44" s="29"/>
      <c r="C44" s="30">
        <v>106443</v>
      </c>
      <c r="D44" s="30">
        <v>117419</v>
      </c>
      <c r="E44" s="30">
        <v>120464</v>
      </c>
      <c r="F44" s="31"/>
      <c r="G44" s="31"/>
      <c r="H44" s="147">
        <v>475.623</v>
      </c>
      <c r="I44" s="147">
        <v>354.252</v>
      </c>
      <c r="J44" s="147">
        <v>576.894</v>
      </c>
      <c r="K44" s="32"/>
    </row>
    <row r="45" spans="1:11" s="33" customFormat="1" ht="11.25" customHeight="1">
      <c r="A45" s="35" t="s">
        <v>34</v>
      </c>
      <c r="B45" s="29"/>
      <c r="C45" s="30">
        <v>36282</v>
      </c>
      <c r="D45" s="30">
        <v>39053</v>
      </c>
      <c r="E45" s="30">
        <v>39074</v>
      </c>
      <c r="F45" s="31"/>
      <c r="G45" s="31"/>
      <c r="H45" s="147">
        <v>145.976</v>
      </c>
      <c r="I45" s="147">
        <v>75.397</v>
      </c>
      <c r="J45" s="147">
        <v>138.454</v>
      </c>
      <c r="K45" s="32"/>
    </row>
    <row r="46" spans="1:11" s="33" customFormat="1" ht="11.25" customHeight="1">
      <c r="A46" s="35" t="s">
        <v>35</v>
      </c>
      <c r="B46" s="29"/>
      <c r="C46" s="30">
        <v>59137</v>
      </c>
      <c r="D46" s="30">
        <v>60487</v>
      </c>
      <c r="E46" s="30">
        <v>60646</v>
      </c>
      <c r="F46" s="31"/>
      <c r="G46" s="31"/>
      <c r="H46" s="147">
        <v>190.244</v>
      </c>
      <c r="I46" s="147">
        <v>145.61</v>
      </c>
      <c r="J46" s="147">
        <v>197.821</v>
      </c>
      <c r="K46" s="32"/>
    </row>
    <row r="47" spans="1:11" s="33" customFormat="1" ht="11.25" customHeight="1">
      <c r="A47" s="35" t="s">
        <v>36</v>
      </c>
      <c r="B47" s="29"/>
      <c r="C47" s="30">
        <v>78540</v>
      </c>
      <c r="D47" s="30">
        <v>83010</v>
      </c>
      <c r="E47" s="30">
        <v>92400</v>
      </c>
      <c r="F47" s="31"/>
      <c r="G47" s="31"/>
      <c r="H47" s="147">
        <v>274.822</v>
      </c>
      <c r="I47" s="147">
        <v>269.951</v>
      </c>
      <c r="J47" s="147">
        <v>374.088</v>
      </c>
      <c r="K47" s="32"/>
    </row>
    <row r="48" spans="1:11" s="33" customFormat="1" ht="11.25" customHeight="1">
      <c r="A48" s="35" t="s">
        <v>37</v>
      </c>
      <c r="B48" s="29"/>
      <c r="C48" s="30">
        <v>181634</v>
      </c>
      <c r="D48" s="30">
        <v>184146</v>
      </c>
      <c r="E48" s="30">
        <v>188411</v>
      </c>
      <c r="F48" s="31"/>
      <c r="G48" s="31"/>
      <c r="H48" s="147">
        <v>735.749</v>
      </c>
      <c r="I48" s="147">
        <v>473.686</v>
      </c>
      <c r="J48" s="147">
        <v>904.804</v>
      </c>
      <c r="K48" s="32"/>
    </row>
    <row r="49" spans="1:11" s="33" customFormat="1" ht="11.25" customHeight="1">
      <c r="A49" s="35" t="s">
        <v>38</v>
      </c>
      <c r="B49" s="29"/>
      <c r="C49" s="30">
        <v>49442</v>
      </c>
      <c r="D49" s="30">
        <v>52775</v>
      </c>
      <c r="E49" s="30">
        <v>53182</v>
      </c>
      <c r="F49" s="31"/>
      <c r="G49" s="31"/>
      <c r="H49" s="147">
        <v>201.663</v>
      </c>
      <c r="I49" s="147">
        <v>141.836</v>
      </c>
      <c r="J49" s="147">
        <v>252.832</v>
      </c>
      <c r="K49" s="32"/>
    </row>
    <row r="50" spans="1:11" s="42" customFormat="1" ht="11.25" customHeight="1">
      <c r="A50" s="43" t="s">
        <v>39</v>
      </c>
      <c r="B50" s="37"/>
      <c r="C50" s="38">
        <v>700094</v>
      </c>
      <c r="D50" s="38">
        <v>749685</v>
      </c>
      <c r="E50" s="38">
        <v>763653</v>
      </c>
      <c r="F50" s="39">
        <v>101.8631825366654</v>
      </c>
      <c r="G50" s="40"/>
      <c r="H50" s="148">
        <v>2785.2099999999996</v>
      </c>
      <c r="I50" s="149">
        <v>2168.968</v>
      </c>
      <c r="J50" s="149">
        <v>3328.058</v>
      </c>
      <c r="K50" s="41">
        <v>153.43970035519197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44469</v>
      </c>
      <c r="D52" s="38">
        <v>44469</v>
      </c>
      <c r="E52" s="38">
        <v>44469</v>
      </c>
      <c r="F52" s="39">
        <v>100</v>
      </c>
      <c r="G52" s="40"/>
      <c r="H52" s="148">
        <v>151.735</v>
      </c>
      <c r="I52" s="149">
        <v>151.735</v>
      </c>
      <c r="J52" s="149">
        <v>151.735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111312</v>
      </c>
      <c r="D54" s="30">
        <v>112826</v>
      </c>
      <c r="E54" s="30">
        <v>109000</v>
      </c>
      <c r="F54" s="31"/>
      <c r="G54" s="31"/>
      <c r="H54" s="147">
        <v>338.277</v>
      </c>
      <c r="I54" s="147">
        <v>351.846</v>
      </c>
      <c r="J54" s="147">
        <v>376.7</v>
      </c>
      <c r="K54" s="32"/>
    </row>
    <row r="55" spans="1:11" s="33" customFormat="1" ht="11.25" customHeight="1">
      <c r="A55" s="35" t="s">
        <v>42</v>
      </c>
      <c r="B55" s="29"/>
      <c r="C55" s="30">
        <v>102298</v>
      </c>
      <c r="D55" s="30">
        <v>104713</v>
      </c>
      <c r="E55" s="30">
        <v>105000</v>
      </c>
      <c r="F55" s="31"/>
      <c r="G55" s="31"/>
      <c r="H55" s="147">
        <v>310.778</v>
      </c>
      <c r="I55" s="147">
        <v>236.892</v>
      </c>
      <c r="J55" s="147">
        <v>399</v>
      </c>
      <c r="K55" s="32"/>
    </row>
    <row r="56" spans="1:11" s="33" customFormat="1" ht="11.25" customHeight="1">
      <c r="A56" s="35" t="s">
        <v>43</v>
      </c>
      <c r="B56" s="29"/>
      <c r="C56" s="30">
        <v>195817</v>
      </c>
      <c r="D56" s="30">
        <v>238027</v>
      </c>
      <c r="E56" s="30">
        <v>205400</v>
      </c>
      <c r="F56" s="31"/>
      <c r="G56" s="31"/>
      <c r="H56" s="147">
        <v>588.801</v>
      </c>
      <c r="I56" s="147">
        <v>570.59</v>
      </c>
      <c r="J56" s="147">
        <v>718.9</v>
      </c>
      <c r="K56" s="32"/>
    </row>
    <row r="57" spans="1:11" s="33" customFormat="1" ht="11.25" customHeight="1">
      <c r="A57" s="35" t="s">
        <v>44</v>
      </c>
      <c r="B57" s="29"/>
      <c r="C57" s="30">
        <v>82636</v>
      </c>
      <c r="D57" s="30">
        <v>92180</v>
      </c>
      <c r="E57" s="30">
        <v>92180</v>
      </c>
      <c r="F57" s="31"/>
      <c r="G57" s="31"/>
      <c r="H57" s="147">
        <v>245.965</v>
      </c>
      <c r="I57" s="147">
        <v>262.94</v>
      </c>
      <c r="J57" s="147">
        <v>374.41</v>
      </c>
      <c r="K57" s="32"/>
    </row>
    <row r="58" spans="1:11" s="33" customFormat="1" ht="11.25" customHeight="1">
      <c r="A58" s="35" t="s">
        <v>45</v>
      </c>
      <c r="B58" s="29"/>
      <c r="C58" s="30">
        <v>133477</v>
      </c>
      <c r="D58" s="30">
        <v>133177</v>
      </c>
      <c r="E58" s="30">
        <v>120090</v>
      </c>
      <c r="F58" s="31"/>
      <c r="G58" s="31"/>
      <c r="H58" s="147">
        <v>470.242</v>
      </c>
      <c r="I58" s="147">
        <v>215.451</v>
      </c>
      <c r="J58" s="147">
        <v>385.342</v>
      </c>
      <c r="K58" s="32"/>
    </row>
    <row r="59" spans="1:11" s="42" customFormat="1" ht="11.25" customHeight="1">
      <c r="A59" s="36" t="s">
        <v>46</v>
      </c>
      <c r="B59" s="37"/>
      <c r="C59" s="38">
        <v>625540</v>
      </c>
      <c r="D59" s="38">
        <v>680923</v>
      </c>
      <c r="E59" s="38">
        <v>631670</v>
      </c>
      <c r="F59" s="39">
        <v>92.76672986519768</v>
      </c>
      <c r="G59" s="40"/>
      <c r="H59" s="148">
        <v>1954.063</v>
      </c>
      <c r="I59" s="149">
        <v>1637.719</v>
      </c>
      <c r="J59" s="149">
        <v>2254.352</v>
      </c>
      <c r="K59" s="41">
        <v>137.65194151133375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2061</v>
      </c>
      <c r="D61" s="30">
        <v>2150</v>
      </c>
      <c r="E61" s="30">
        <v>2100</v>
      </c>
      <c r="F61" s="31"/>
      <c r="G61" s="31"/>
      <c r="H61" s="147">
        <v>3.454</v>
      </c>
      <c r="I61" s="147">
        <v>3.262</v>
      </c>
      <c r="J61" s="147">
        <v>4.35</v>
      </c>
      <c r="K61" s="32"/>
    </row>
    <row r="62" spans="1:11" s="33" customFormat="1" ht="11.25" customHeight="1">
      <c r="A62" s="35" t="s">
        <v>48</v>
      </c>
      <c r="B62" s="29"/>
      <c r="C62" s="30">
        <v>2902</v>
      </c>
      <c r="D62" s="30">
        <v>3187</v>
      </c>
      <c r="E62" s="30">
        <v>3181</v>
      </c>
      <c r="F62" s="31"/>
      <c r="G62" s="31"/>
      <c r="H62" s="147">
        <v>3.392</v>
      </c>
      <c r="I62" s="147">
        <v>4.584</v>
      </c>
      <c r="J62" s="147">
        <v>6.024</v>
      </c>
      <c r="K62" s="32"/>
    </row>
    <row r="63" spans="1:11" s="33" customFormat="1" ht="11.25" customHeight="1">
      <c r="A63" s="35" t="s">
        <v>49</v>
      </c>
      <c r="B63" s="29"/>
      <c r="C63" s="30">
        <v>826</v>
      </c>
      <c r="D63" s="30">
        <v>7655.46</v>
      </c>
      <c r="E63" s="30">
        <v>945</v>
      </c>
      <c r="F63" s="31"/>
      <c r="G63" s="31"/>
      <c r="H63" s="147">
        <v>2.261</v>
      </c>
      <c r="I63" s="147">
        <v>12.685</v>
      </c>
      <c r="J63" s="147">
        <v>2.961</v>
      </c>
      <c r="K63" s="32"/>
    </row>
    <row r="64" spans="1:11" s="42" customFormat="1" ht="11.25" customHeight="1">
      <c r="A64" s="36" t="s">
        <v>50</v>
      </c>
      <c r="B64" s="37"/>
      <c r="C64" s="38">
        <v>5789</v>
      </c>
      <c r="D64" s="38">
        <v>12992.46</v>
      </c>
      <c r="E64" s="38">
        <v>6226</v>
      </c>
      <c r="F64" s="39">
        <f>IF(D64&gt;0,100*E64/D64,0)</f>
        <v>47.920101351091326</v>
      </c>
      <c r="G64" s="40"/>
      <c r="H64" s="148">
        <v>9.107</v>
      </c>
      <c r="I64" s="149">
        <v>20.531</v>
      </c>
      <c r="J64" s="149">
        <v>13.334999999999999</v>
      </c>
      <c r="K64" s="41">
        <f>IF(I64&gt;0,100*J64/I64,0)</f>
        <v>64.95056256392772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10619</v>
      </c>
      <c r="D66" s="38">
        <v>11102</v>
      </c>
      <c r="E66" s="38">
        <v>11227</v>
      </c>
      <c r="F66" s="39">
        <v>101.1259232570708</v>
      </c>
      <c r="G66" s="40"/>
      <c r="H66" s="148">
        <v>12.582</v>
      </c>
      <c r="I66" s="149">
        <v>10.411</v>
      </c>
      <c r="J66" s="149">
        <v>18.02</v>
      </c>
      <c r="K66" s="41">
        <v>173.08615887042552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55753</v>
      </c>
      <c r="D68" s="30">
        <v>58000</v>
      </c>
      <c r="E68" s="30">
        <v>59000</v>
      </c>
      <c r="F68" s="31"/>
      <c r="G68" s="31"/>
      <c r="H68" s="147">
        <v>232.482</v>
      </c>
      <c r="I68" s="147">
        <v>112</v>
      </c>
      <c r="J68" s="147">
        <v>156</v>
      </c>
      <c r="K68" s="32"/>
    </row>
    <row r="69" spans="1:11" s="33" customFormat="1" ht="11.25" customHeight="1">
      <c r="A69" s="35" t="s">
        <v>53</v>
      </c>
      <c r="B69" s="29"/>
      <c r="C69" s="30">
        <v>768</v>
      </c>
      <c r="D69" s="30">
        <v>1000</v>
      </c>
      <c r="E69" s="30">
        <v>1000</v>
      </c>
      <c r="F69" s="31"/>
      <c r="G69" s="31"/>
      <c r="H69" s="147">
        <v>2.442</v>
      </c>
      <c r="I69" s="147">
        <v>1.8</v>
      </c>
      <c r="J69" s="147">
        <v>2.1</v>
      </c>
      <c r="K69" s="32"/>
    </row>
    <row r="70" spans="1:11" s="42" customFormat="1" ht="11.25" customHeight="1">
      <c r="A70" s="36" t="s">
        <v>54</v>
      </c>
      <c r="B70" s="37"/>
      <c r="C70" s="38">
        <v>56521</v>
      </c>
      <c r="D70" s="38">
        <v>59000</v>
      </c>
      <c r="E70" s="38">
        <v>60000</v>
      </c>
      <c r="F70" s="39">
        <v>101.69491525423729</v>
      </c>
      <c r="G70" s="40"/>
      <c r="H70" s="148">
        <v>234.924</v>
      </c>
      <c r="I70" s="149">
        <v>113.8</v>
      </c>
      <c r="J70" s="149">
        <v>158.1</v>
      </c>
      <c r="K70" s="41">
        <v>138.9279437609842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>
        <v>150</v>
      </c>
      <c r="F72" s="31"/>
      <c r="G72" s="31"/>
      <c r="H72" s="147"/>
      <c r="I72" s="147"/>
      <c r="J72" s="147">
        <v>0.203</v>
      </c>
      <c r="K72" s="32"/>
    </row>
    <row r="73" spans="1:11" s="33" customFormat="1" ht="11.25" customHeight="1">
      <c r="A73" s="35" t="s">
        <v>56</v>
      </c>
      <c r="B73" s="29"/>
      <c r="C73" s="30">
        <v>8968</v>
      </c>
      <c r="D73" s="30">
        <v>10807</v>
      </c>
      <c r="E73" s="30">
        <v>11030</v>
      </c>
      <c r="F73" s="31"/>
      <c r="G73" s="31"/>
      <c r="H73" s="147">
        <v>49.414</v>
      </c>
      <c r="I73" s="147">
        <v>59.676</v>
      </c>
      <c r="J73" s="147">
        <v>30.908</v>
      </c>
      <c r="K73" s="32"/>
    </row>
    <row r="74" spans="1:11" s="33" customFormat="1" ht="11.25" customHeight="1">
      <c r="A74" s="35" t="s">
        <v>57</v>
      </c>
      <c r="B74" s="29"/>
      <c r="C74" s="30">
        <v>3719</v>
      </c>
      <c r="D74" s="30">
        <v>8426</v>
      </c>
      <c r="E74" s="30">
        <v>8000</v>
      </c>
      <c r="F74" s="31"/>
      <c r="G74" s="31"/>
      <c r="H74" s="147">
        <v>13.76</v>
      </c>
      <c r="I74" s="147">
        <v>16.991</v>
      </c>
      <c r="J74" s="147">
        <v>24</v>
      </c>
      <c r="K74" s="32"/>
    </row>
    <row r="75" spans="1:11" s="33" customFormat="1" ht="11.25" customHeight="1">
      <c r="A75" s="35" t="s">
        <v>58</v>
      </c>
      <c r="B75" s="29"/>
      <c r="C75" s="30">
        <v>6640</v>
      </c>
      <c r="D75" s="30">
        <v>34458</v>
      </c>
      <c r="E75" s="30">
        <v>34420</v>
      </c>
      <c r="F75" s="31"/>
      <c r="G75" s="31"/>
      <c r="H75" s="147">
        <v>10.375</v>
      </c>
      <c r="I75" s="147">
        <v>48.982</v>
      </c>
      <c r="J75" s="147">
        <v>32.093</v>
      </c>
      <c r="K75" s="32"/>
    </row>
    <row r="76" spans="1:11" s="33" customFormat="1" ht="11.25" customHeight="1">
      <c r="A76" s="35" t="s">
        <v>59</v>
      </c>
      <c r="B76" s="29"/>
      <c r="C76" s="30">
        <v>612</v>
      </c>
      <c r="D76" s="30">
        <v>816</v>
      </c>
      <c r="E76" s="30">
        <v>1669</v>
      </c>
      <c r="F76" s="31"/>
      <c r="G76" s="31"/>
      <c r="H76" s="147">
        <v>2.176</v>
      </c>
      <c r="I76" s="147">
        <v>2.597</v>
      </c>
      <c r="J76" s="147">
        <v>2.597</v>
      </c>
      <c r="K76" s="32"/>
    </row>
    <row r="77" spans="1:11" s="33" customFormat="1" ht="11.25" customHeight="1">
      <c r="A77" s="35" t="s">
        <v>60</v>
      </c>
      <c r="B77" s="29"/>
      <c r="C77" s="30">
        <v>4275</v>
      </c>
      <c r="D77" s="30">
        <v>4641</v>
      </c>
      <c r="E77" s="30">
        <v>7803</v>
      </c>
      <c r="F77" s="31"/>
      <c r="G77" s="31"/>
      <c r="H77" s="147">
        <v>15.476</v>
      </c>
      <c r="I77" s="147">
        <v>11.445</v>
      </c>
      <c r="J77" s="147">
        <v>19.195</v>
      </c>
      <c r="K77" s="32"/>
    </row>
    <row r="78" spans="1:11" s="33" customFormat="1" ht="11.25" customHeight="1">
      <c r="A78" s="35" t="s">
        <v>61</v>
      </c>
      <c r="B78" s="29"/>
      <c r="C78" s="30">
        <v>12263</v>
      </c>
      <c r="D78" s="30">
        <v>12117</v>
      </c>
      <c r="E78" s="30">
        <v>13100</v>
      </c>
      <c r="F78" s="31"/>
      <c r="G78" s="31"/>
      <c r="H78" s="147">
        <v>48.618</v>
      </c>
      <c r="I78" s="147">
        <v>35.684</v>
      </c>
      <c r="J78" s="147">
        <v>41.92</v>
      </c>
      <c r="K78" s="32"/>
    </row>
    <row r="79" spans="1:11" s="33" customFormat="1" ht="11.25" customHeight="1">
      <c r="A79" s="35" t="s">
        <v>62</v>
      </c>
      <c r="B79" s="29"/>
      <c r="C79" s="30">
        <v>16956</v>
      </c>
      <c r="D79" s="30">
        <v>24404</v>
      </c>
      <c r="E79" s="30">
        <v>30000</v>
      </c>
      <c r="F79" s="31"/>
      <c r="G79" s="31"/>
      <c r="H79" s="147">
        <v>64.268</v>
      </c>
      <c r="I79" s="147">
        <v>75.652</v>
      </c>
      <c r="J79" s="147">
        <v>114</v>
      </c>
      <c r="K79" s="32"/>
    </row>
    <row r="80" spans="1:11" s="42" customFormat="1" ht="11.25" customHeight="1">
      <c r="A80" s="43" t="s">
        <v>63</v>
      </c>
      <c r="B80" s="37"/>
      <c r="C80" s="38">
        <v>53433</v>
      </c>
      <c r="D80" s="38">
        <v>95669</v>
      </c>
      <c r="E80" s="38">
        <v>106172</v>
      </c>
      <c r="F80" s="39">
        <v>110.97847787684621</v>
      </c>
      <c r="G80" s="40"/>
      <c r="H80" s="148">
        <v>204.08700000000002</v>
      </c>
      <c r="I80" s="149">
        <v>251.027</v>
      </c>
      <c r="J80" s="149">
        <v>264.916</v>
      </c>
      <c r="K80" s="41">
        <v>105.53287096607139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123</v>
      </c>
      <c r="D82" s="30">
        <v>123</v>
      </c>
      <c r="E82" s="30">
        <v>105</v>
      </c>
      <c r="F82" s="31"/>
      <c r="G82" s="31"/>
      <c r="H82" s="147">
        <v>0.192</v>
      </c>
      <c r="I82" s="147">
        <v>0.192</v>
      </c>
      <c r="J82" s="147">
        <v>0.15</v>
      </c>
      <c r="K82" s="32"/>
    </row>
    <row r="83" spans="1:11" s="33" customFormat="1" ht="11.25" customHeight="1">
      <c r="A83" s="35" t="s">
        <v>65</v>
      </c>
      <c r="B83" s="29"/>
      <c r="C83" s="30">
        <v>50</v>
      </c>
      <c r="D83" s="30">
        <v>50</v>
      </c>
      <c r="E83" s="30">
        <v>50</v>
      </c>
      <c r="F83" s="31"/>
      <c r="G83" s="31"/>
      <c r="H83" s="147">
        <v>0.053</v>
      </c>
      <c r="I83" s="147">
        <v>0.05</v>
      </c>
      <c r="J83" s="147">
        <v>0.05</v>
      </c>
      <c r="K83" s="32"/>
    </row>
    <row r="84" spans="1:11" s="42" customFormat="1" ht="11.25" customHeight="1">
      <c r="A84" s="36" t="s">
        <v>66</v>
      </c>
      <c r="B84" s="37"/>
      <c r="C84" s="38">
        <v>173</v>
      </c>
      <c r="D84" s="38">
        <v>173</v>
      </c>
      <c r="E84" s="38">
        <v>155</v>
      </c>
      <c r="F84" s="39">
        <v>89.59537572254335</v>
      </c>
      <c r="G84" s="40"/>
      <c r="H84" s="148">
        <v>0.245</v>
      </c>
      <c r="I84" s="149">
        <v>0.242</v>
      </c>
      <c r="J84" s="149">
        <v>0.2</v>
      </c>
      <c r="K84" s="41">
        <v>82.64462809917356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2232782</v>
      </c>
      <c r="D87" s="53">
        <v>2416375.46</v>
      </c>
      <c r="E87" s="53">
        <v>2405200</v>
      </c>
      <c r="F87" s="54">
        <f>IF(D87&gt;0,100*E87/D87,0)</f>
        <v>99.53751144286161</v>
      </c>
      <c r="G87" s="40"/>
      <c r="H87" s="152">
        <v>8108.866</v>
      </c>
      <c r="I87" s="153">
        <v>6777.411</v>
      </c>
      <c r="J87" s="153">
        <v>9341.882</v>
      </c>
      <c r="K87" s="54">
        <f>IF(I87&gt;0,100*J87/I87,0)</f>
        <v>137.8385049984426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2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307</v>
      </c>
      <c r="D7" s="21" t="s">
        <v>6</v>
      </c>
      <c r="E7" s="21">
        <v>4</v>
      </c>
      <c r="F7" s="22" t="str">
        <f>CONCATENATE(D6,"=100")</f>
        <v>2019=100</v>
      </c>
      <c r="G7" s="23"/>
      <c r="H7" s="20" t="s">
        <v>307</v>
      </c>
      <c r="I7" s="21" t="s">
        <v>6</v>
      </c>
      <c r="J7" s="21">
        <v>5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140</v>
      </c>
      <c r="D9" s="30">
        <v>150</v>
      </c>
      <c r="E9" s="30">
        <v>150</v>
      </c>
      <c r="F9" s="31"/>
      <c r="G9" s="31"/>
      <c r="H9" s="147">
        <v>0.291</v>
      </c>
      <c r="I9" s="147">
        <v>0.675</v>
      </c>
      <c r="J9" s="147">
        <v>0.54</v>
      </c>
      <c r="K9" s="32"/>
    </row>
    <row r="10" spans="1:11" s="33" customFormat="1" ht="11.25" customHeight="1">
      <c r="A10" s="35" t="s">
        <v>8</v>
      </c>
      <c r="B10" s="29"/>
      <c r="C10" s="30">
        <v>177</v>
      </c>
      <c r="D10" s="30">
        <v>38</v>
      </c>
      <c r="E10" s="30">
        <v>38</v>
      </c>
      <c r="F10" s="31"/>
      <c r="G10" s="31"/>
      <c r="H10" s="147">
        <v>0.381</v>
      </c>
      <c r="I10" s="147">
        <v>0.082</v>
      </c>
      <c r="J10" s="147">
        <v>0.068</v>
      </c>
      <c r="K10" s="32"/>
    </row>
    <row r="11" spans="1:11" s="33" customFormat="1" ht="11.25" customHeight="1">
      <c r="A11" s="28" t="s">
        <v>9</v>
      </c>
      <c r="B11" s="29"/>
      <c r="C11" s="30">
        <v>231</v>
      </c>
      <c r="D11" s="30">
        <v>231</v>
      </c>
      <c r="E11" s="30">
        <v>231</v>
      </c>
      <c r="F11" s="31"/>
      <c r="G11" s="31"/>
      <c r="H11" s="147">
        <v>0.497</v>
      </c>
      <c r="I11" s="147">
        <v>0.497</v>
      </c>
      <c r="J11" s="147">
        <v>0.347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>
        <v>548</v>
      </c>
      <c r="D13" s="38">
        <v>419</v>
      </c>
      <c r="E13" s="38">
        <v>419</v>
      </c>
      <c r="F13" s="39">
        <v>100</v>
      </c>
      <c r="G13" s="40"/>
      <c r="H13" s="148">
        <v>1.169</v>
      </c>
      <c r="I13" s="149">
        <v>1.254</v>
      </c>
      <c r="J13" s="149">
        <v>0.9550000000000001</v>
      </c>
      <c r="K13" s="41">
        <v>76.15629984051037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127</v>
      </c>
      <c r="D17" s="38">
        <v>127</v>
      </c>
      <c r="E17" s="38">
        <v>152</v>
      </c>
      <c r="F17" s="39">
        <v>119.68503937007874</v>
      </c>
      <c r="G17" s="40"/>
      <c r="H17" s="148">
        <v>0.191</v>
      </c>
      <c r="I17" s="149">
        <v>0.43</v>
      </c>
      <c r="J17" s="149">
        <v>0.343</v>
      </c>
      <c r="K17" s="41">
        <v>79.76744186046513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13107</v>
      </c>
      <c r="D19" s="30">
        <v>13690</v>
      </c>
      <c r="E19" s="30">
        <v>13690</v>
      </c>
      <c r="F19" s="31"/>
      <c r="G19" s="31"/>
      <c r="H19" s="147">
        <v>57.671</v>
      </c>
      <c r="I19" s="147">
        <v>95.83</v>
      </c>
      <c r="J19" s="147">
        <v>72.6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13107</v>
      </c>
      <c r="D22" s="38">
        <v>13690</v>
      </c>
      <c r="E22" s="38">
        <v>13690</v>
      </c>
      <c r="F22" s="39">
        <v>100</v>
      </c>
      <c r="G22" s="40"/>
      <c r="H22" s="148">
        <v>57.671</v>
      </c>
      <c r="I22" s="149">
        <v>95.83</v>
      </c>
      <c r="J22" s="149">
        <v>72.6</v>
      </c>
      <c r="K22" s="41">
        <v>75.7591568402379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83360</v>
      </c>
      <c r="D24" s="38">
        <v>77155</v>
      </c>
      <c r="E24" s="38">
        <v>77050</v>
      </c>
      <c r="F24" s="39">
        <v>99.8639103104141</v>
      </c>
      <c r="G24" s="40"/>
      <c r="H24" s="148">
        <v>334.378</v>
      </c>
      <c r="I24" s="149">
        <v>293.645</v>
      </c>
      <c r="J24" s="149">
        <v>342.06</v>
      </c>
      <c r="K24" s="41">
        <v>116.48759556607469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17268</v>
      </c>
      <c r="D26" s="38">
        <v>21700</v>
      </c>
      <c r="E26" s="38">
        <v>25000</v>
      </c>
      <c r="F26" s="39">
        <v>115.2073732718894</v>
      </c>
      <c r="G26" s="40"/>
      <c r="H26" s="148">
        <v>87.095</v>
      </c>
      <c r="I26" s="149">
        <v>97</v>
      </c>
      <c r="J26" s="149">
        <v>120</v>
      </c>
      <c r="K26" s="41">
        <v>123.71134020618557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190560</v>
      </c>
      <c r="D28" s="30">
        <v>175307</v>
      </c>
      <c r="E28" s="30">
        <v>190000</v>
      </c>
      <c r="F28" s="31"/>
      <c r="G28" s="31"/>
      <c r="H28" s="147">
        <v>836.325</v>
      </c>
      <c r="I28" s="147">
        <v>681.6469999999999</v>
      </c>
      <c r="J28" s="147">
        <v>910.081</v>
      </c>
      <c r="K28" s="32"/>
    </row>
    <row r="29" spans="1:11" s="33" customFormat="1" ht="11.25" customHeight="1">
      <c r="A29" s="35" t="s">
        <v>21</v>
      </c>
      <c r="B29" s="29"/>
      <c r="C29" s="30">
        <v>92247</v>
      </c>
      <c r="D29" s="30">
        <v>104508</v>
      </c>
      <c r="E29" s="30">
        <v>104524</v>
      </c>
      <c r="F29" s="31"/>
      <c r="G29" s="31"/>
      <c r="H29" s="147">
        <v>229.484</v>
      </c>
      <c r="I29" s="147">
        <v>240.171</v>
      </c>
      <c r="J29" s="147">
        <v>354.751</v>
      </c>
      <c r="K29" s="32"/>
    </row>
    <row r="30" spans="1:11" s="33" customFormat="1" ht="11.25" customHeight="1">
      <c r="A30" s="35" t="s">
        <v>22</v>
      </c>
      <c r="B30" s="29"/>
      <c r="C30" s="30">
        <v>171834</v>
      </c>
      <c r="D30" s="30">
        <v>194682</v>
      </c>
      <c r="E30" s="30">
        <v>195800</v>
      </c>
      <c r="F30" s="31"/>
      <c r="G30" s="31"/>
      <c r="H30" s="147">
        <v>470.844</v>
      </c>
      <c r="I30" s="147">
        <v>475.488</v>
      </c>
      <c r="J30" s="147">
        <v>674.245</v>
      </c>
      <c r="K30" s="32"/>
    </row>
    <row r="31" spans="1:11" s="42" customFormat="1" ht="11.25" customHeight="1">
      <c r="A31" s="43" t="s">
        <v>23</v>
      </c>
      <c r="B31" s="37"/>
      <c r="C31" s="38">
        <v>454641</v>
      </c>
      <c r="D31" s="38">
        <v>474497</v>
      </c>
      <c r="E31" s="38">
        <v>490324</v>
      </c>
      <c r="F31" s="39">
        <v>103.3355321529957</v>
      </c>
      <c r="G31" s="40"/>
      <c r="H31" s="148">
        <v>1536.653</v>
      </c>
      <c r="I31" s="149">
        <v>1397.306</v>
      </c>
      <c r="J31" s="149">
        <v>1939.0769999999998</v>
      </c>
      <c r="K31" s="41">
        <v>138.77253801243248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34496</v>
      </c>
      <c r="D33" s="30">
        <v>39990</v>
      </c>
      <c r="E33" s="30">
        <v>39400</v>
      </c>
      <c r="F33" s="31"/>
      <c r="G33" s="31"/>
      <c r="H33" s="147">
        <v>163.417</v>
      </c>
      <c r="I33" s="147">
        <v>157.09</v>
      </c>
      <c r="J33" s="147">
        <v>142.5</v>
      </c>
      <c r="K33" s="32"/>
    </row>
    <row r="34" spans="1:11" s="33" customFormat="1" ht="11.25" customHeight="1">
      <c r="A34" s="35" t="s">
        <v>25</v>
      </c>
      <c r="B34" s="29"/>
      <c r="C34" s="30">
        <v>17064</v>
      </c>
      <c r="D34" s="30">
        <v>19500</v>
      </c>
      <c r="E34" s="30">
        <v>20200</v>
      </c>
      <c r="F34" s="31"/>
      <c r="G34" s="31"/>
      <c r="H34" s="147">
        <v>60.658</v>
      </c>
      <c r="I34" s="147">
        <v>78</v>
      </c>
      <c r="J34" s="147">
        <v>80.6</v>
      </c>
      <c r="K34" s="32"/>
    </row>
    <row r="35" spans="1:11" s="33" customFormat="1" ht="11.25" customHeight="1">
      <c r="A35" s="35" t="s">
        <v>26</v>
      </c>
      <c r="B35" s="29"/>
      <c r="C35" s="30">
        <v>103594</v>
      </c>
      <c r="D35" s="30">
        <v>104400</v>
      </c>
      <c r="E35" s="30">
        <v>104450</v>
      </c>
      <c r="F35" s="31"/>
      <c r="G35" s="31"/>
      <c r="H35" s="147">
        <v>488.227</v>
      </c>
      <c r="I35" s="147">
        <v>297.2</v>
      </c>
      <c r="J35" s="147">
        <v>452</v>
      </c>
      <c r="K35" s="32"/>
    </row>
    <row r="36" spans="1:11" s="33" customFormat="1" ht="11.25" customHeight="1">
      <c r="A36" s="35" t="s">
        <v>27</v>
      </c>
      <c r="B36" s="29"/>
      <c r="C36" s="30">
        <v>13855</v>
      </c>
      <c r="D36" s="30">
        <v>13855</v>
      </c>
      <c r="E36" s="30">
        <v>15000</v>
      </c>
      <c r="F36" s="31"/>
      <c r="G36" s="31"/>
      <c r="H36" s="147">
        <v>45.887</v>
      </c>
      <c r="I36" s="147">
        <v>25.078</v>
      </c>
      <c r="J36" s="147">
        <v>38</v>
      </c>
      <c r="K36" s="32"/>
    </row>
    <row r="37" spans="1:11" s="42" customFormat="1" ht="11.25" customHeight="1">
      <c r="A37" s="36" t="s">
        <v>28</v>
      </c>
      <c r="B37" s="37"/>
      <c r="C37" s="38">
        <v>169009</v>
      </c>
      <c r="D37" s="38">
        <v>177745</v>
      </c>
      <c r="E37" s="38">
        <v>179050</v>
      </c>
      <c r="F37" s="39">
        <v>100.73419786773187</v>
      </c>
      <c r="G37" s="40"/>
      <c r="H37" s="148">
        <v>758.1889999999999</v>
      </c>
      <c r="I37" s="149">
        <v>557.3679999999999</v>
      </c>
      <c r="J37" s="149">
        <v>713.1</v>
      </c>
      <c r="K37" s="41">
        <v>127.94060656514189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20194</v>
      </c>
      <c r="D39" s="38">
        <v>20200</v>
      </c>
      <c r="E39" s="38">
        <v>19500</v>
      </c>
      <c r="F39" s="39">
        <v>96.53465346534654</v>
      </c>
      <c r="G39" s="40"/>
      <c r="H39" s="148">
        <v>33.582</v>
      </c>
      <c r="I39" s="149">
        <v>32</v>
      </c>
      <c r="J39" s="149">
        <v>29.8</v>
      </c>
      <c r="K39" s="41">
        <v>93.125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50688</v>
      </c>
      <c r="D41" s="30">
        <v>52634</v>
      </c>
      <c r="E41" s="30">
        <v>52805</v>
      </c>
      <c r="F41" s="31"/>
      <c r="G41" s="31"/>
      <c r="H41" s="147">
        <v>150.574</v>
      </c>
      <c r="I41" s="147">
        <v>74.916</v>
      </c>
      <c r="J41" s="147">
        <v>179.138</v>
      </c>
      <c r="K41" s="32"/>
    </row>
    <row r="42" spans="1:11" s="33" customFormat="1" ht="11.25" customHeight="1">
      <c r="A42" s="35" t="s">
        <v>31</v>
      </c>
      <c r="B42" s="29"/>
      <c r="C42" s="30">
        <v>134708</v>
      </c>
      <c r="D42" s="30">
        <v>152621</v>
      </c>
      <c r="E42" s="30">
        <v>152543</v>
      </c>
      <c r="F42" s="31"/>
      <c r="G42" s="31"/>
      <c r="H42" s="147">
        <v>585.708</v>
      </c>
      <c r="I42" s="147">
        <v>607.888</v>
      </c>
      <c r="J42" s="147">
        <v>688.355</v>
      </c>
      <c r="K42" s="32"/>
    </row>
    <row r="43" spans="1:11" s="33" customFormat="1" ht="11.25" customHeight="1">
      <c r="A43" s="35" t="s">
        <v>32</v>
      </c>
      <c r="B43" s="29"/>
      <c r="C43" s="30">
        <v>19744</v>
      </c>
      <c r="D43" s="30">
        <v>23712</v>
      </c>
      <c r="E43" s="30">
        <v>20742</v>
      </c>
      <c r="F43" s="31"/>
      <c r="G43" s="31"/>
      <c r="H43" s="147">
        <v>78.096</v>
      </c>
      <c r="I43" s="147">
        <v>60.641</v>
      </c>
      <c r="J43" s="147">
        <v>75.665</v>
      </c>
      <c r="K43" s="32"/>
    </row>
    <row r="44" spans="1:11" s="33" customFormat="1" ht="11.25" customHeight="1">
      <c r="A44" s="35" t="s">
        <v>33</v>
      </c>
      <c r="B44" s="29"/>
      <c r="C44" s="30">
        <v>116443</v>
      </c>
      <c r="D44" s="30">
        <v>127419</v>
      </c>
      <c r="E44" s="30">
        <v>130464</v>
      </c>
      <c r="F44" s="31"/>
      <c r="G44" s="31"/>
      <c r="H44" s="147">
        <v>520.422</v>
      </c>
      <c r="I44" s="147">
        <v>384.296</v>
      </c>
      <c r="J44" s="147">
        <v>624.72</v>
      </c>
      <c r="K44" s="32"/>
    </row>
    <row r="45" spans="1:11" s="33" customFormat="1" ht="11.25" customHeight="1">
      <c r="A45" s="35" t="s">
        <v>34</v>
      </c>
      <c r="B45" s="29"/>
      <c r="C45" s="30">
        <v>37282</v>
      </c>
      <c r="D45" s="30">
        <v>40053</v>
      </c>
      <c r="E45" s="30">
        <v>40074</v>
      </c>
      <c r="F45" s="31"/>
      <c r="G45" s="31"/>
      <c r="H45" s="147">
        <v>149.866</v>
      </c>
      <c r="I45" s="147">
        <v>76.996</v>
      </c>
      <c r="J45" s="147">
        <v>141.83</v>
      </c>
      <c r="K45" s="32"/>
    </row>
    <row r="46" spans="1:11" s="33" customFormat="1" ht="11.25" customHeight="1">
      <c r="A46" s="35" t="s">
        <v>35</v>
      </c>
      <c r="B46" s="29"/>
      <c r="C46" s="30">
        <v>74137</v>
      </c>
      <c r="D46" s="30">
        <v>75487</v>
      </c>
      <c r="E46" s="30">
        <v>75646</v>
      </c>
      <c r="F46" s="31"/>
      <c r="G46" s="31"/>
      <c r="H46" s="147">
        <v>237.336</v>
      </c>
      <c r="I46" s="147">
        <v>180.826</v>
      </c>
      <c r="J46" s="147">
        <v>246.697</v>
      </c>
      <c r="K46" s="32"/>
    </row>
    <row r="47" spans="1:11" s="33" customFormat="1" ht="11.25" customHeight="1">
      <c r="A47" s="35" t="s">
        <v>36</v>
      </c>
      <c r="B47" s="29"/>
      <c r="C47" s="30">
        <v>86580</v>
      </c>
      <c r="D47" s="30">
        <v>91050</v>
      </c>
      <c r="E47" s="30">
        <v>97440</v>
      </c>
      <c r="F47" s="31"/>
      <c r="G47" s="31"/>
      <c r="H47" s="147">
        <v>302.559</v>
      </c>
      <c r="I47" s="147">
        <v>295.528</v>
      </c>
      <c r="J47" s="147">
        <v>394.293</v>
      </c>
      <c r="K47" s="32"/>
    </row>
    <row r="48" spans="1:11" s="33" customFormat="1" ht="11.25" customHeight="1">
      <c r="A48" s="35" t="s">
        <v>37</v>
      </c>
      <c r="B48" s="29"/>
      <c r="C48" s="30">
        <v>183384</v>
      </c>
      <c r="D48" s="30">
        <v>185996</v>
      </c>
      <c r="E48" s="30">
        <v>190161</v>
      </c>
      <c r="F48" s="31"/>
      <c r="G48" s="31"/>
      <c r="H48" s="147">
        <v>742.837</v>
      </c>
      <c r="I48" s="147">
        <v>478.393</v>
      </c>
      <c r="J48" s="147">
        <v>913.204</v>
      </c>
      <c r="K48" s="32"/>
    </row>
    <row r="49" spans="1:11" s="33" customFormat="1" ht="11.25" customHeight="1">
      <c r="A49" s="35" t="s">
        <v>38</v>
      </c>
      <c r="B49" s="29"/>
      <c r="C49" s="30">
        <v>61802</v>
      </c>
      <c r="D49" s="30">
        <v>65968</v>
      </c>
      <c r="E49" s="30">
        <v>66478</v>
      </c>
      <c r="F49" s="31"/>
      <c r="G49" s="31"/>
      <c r="H49" s="147">
        <v>252.076</v>
      </c>
      <c r="I49" s="147">
        <v>177.292</v>
      </c>
      <c r="J49" s="147">
        <v>314.26</v>
      </c>
      <c r="K49" s="32"/>
    </row>
    <row r="50" spans="1:11" s="42" customFormat="1" ht="11.25" customHeight="1">
      <c r="A50" s="43" t="s">
        <v>39</v>
      </c>
      <c r="B50" s="37"/>
      <c r="C50" s="38">
        <v>764768</v>
      </c>
      <c r="D50" s="38">
        <v>814940</v>
      </c>
      <c r="E50" s="38">
        <v>826353</v>
      </c>
      <c r="F50" s="39">
        <v>101.40047120033377</v>
      </c>
      <c r="G50" s="40"/>
      <c r="H50" s="148">
        <v>3019.474</v>
      </c>
      <c r="I50" s="149">
        <v>2336.776</v>
      </c>
      <c r="J50" s="149">
        <v>3578.1620000000003</v>
      </c>
      <c r="K50" s="41">
        <v>153.12387665741176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45376</v>
      </c>
      <c r="D52" s="38">
        <v>45376</v>
      </c>
      <c r="E52" s="38">
        <v>45376</v>
      </c>
      <c r="F52" s="39">
        <v>100</v>
      </c>
      <c r="G52" s="40"/>
      <c r="H52" s="148">
        <v>154.575</v>
      </c>
      <c r="I52" s="149">
        <v>154.575</v>
      </c>
      <c r="J52" s="149">
        <v>154.575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131429</v>
      </c>
      <c r="D54" s="30">
        <v>133326</v>
      </c>
      <c r="E54" s="30">
        <v>133000</v>
      </c>
      <c r="F54" s="31"/>
      <c r="G54" s="31"/>
      <c r="H54" s="147">
        <v>391.928</v>
      </c>
      <c r="I54" s="147">
        <v>405.346</v>
      </c>
      <c r="J54" s="147">
        <v>446.75</v>
      </c>
      <c r="K54" s="32"/>
    </row>
    <row r="55" spans="1:11" s="33" customFormat="1" ht="11.25" customHeight="1">
      <c r="A55" s="35" t="s">
        <v>42</v>
      </c>
      <c r="B55" s="29"/>
      <c r="C55" s="30">
        <v>146140</v>
      </c>
      <c r="D55" s="30">
        <v>149590</v>
      </c>
      <c r="E55" s="30">
        <v>150000</v>
      </c>
      <c r="F55" s="31"/>
      <c r="G55" s="31"/>
      <c r="H55" s="147">
        <v>451.368</v>
      </c>
      <c r="I55" s="147">
        <v>344.057</v>
      </c>
      <c r="J55" s="147">
        <v>534</v>
      </c>
      <c r="K55" s="32"/>
    </row>
    <row r="56" spans="1:11" s="33" customFormat="1" ht="11.25" customHeight="1">
      <c r="A56" s="35" t="s">
        <v>43</v>
      </c>
      <c r="B56" s="29"/>
      <c r="C56" s="30">
        <v>264612</v>
      </c>
      <c r="D56" s="30">
        <v>269232</v>
      </c>
      <c r="E56" s="30">
        <v>263250</v>
      </c>
      <c r="F56" s="31"/>
      <c r="G56" s="31"/>
      <c r="H56" s="147">
        <v>807.611</v>
      </c>
      <c r="I56" s="147">
        <v>645.385</v>
      </c>
      <c r="J56" s="147">
        <v>921.375</v>
      </c>
      <c r="K56" s="32"/>
    </row>
    <row r="57" spans="1:11" s="33" customFormat="1" ht="11.25" customHeight="1">
      <c r="A57" s="35" t="s">
        <v>44</v>
      </c>
      <c r="B57" s="29"/>
      <c r="C57" s="30">
        <v>90737</v>
      </c>
      <c r="D57" s="30">
        <v>99119</v>
      </c>
      <c r="E57" s="30">
        <v>99119</v>
      </c>
      <c r="F57" s="31"/>
      <c r="G57" s="31"/>
      <c r="H57" s="147">
        <v>269.931</v>
      </c>
      <c r="I57" s="147">
        <v>282.733</v>
      </c>
      <c r="J57" s="147">
        <v>402.594</v>
      </c>
      <c r="K57" s="32"/>
    </row>
    <row r="58" spans="1:11" s="33" customFormat="1" ht="11.25" customHeight="1">
      <c r="A58" s="35" t="s">
        <v>45</v>
      </c>
      <c r="B58" s="29"/>
      <c r="C58" s="30">
        <v>149001</v>
      </c>
      <c r="D58" s="30">
        <v>149833</v>
      </c>
      <c r="E58" s="30">
        <v>149538</v>
      </c>
      <c r="F58" s="31"/>
      <c r="G58" s="31"/>
      <c r="H58" s="147">
        <v>519.81</v>
      </c>
      <c r="I58" s="147">
        <v>240.995</v>
      </c>
      <c r="J58" s="147">
        <v>473.319</v>
      </c>
      <c r="K58" s="32"/>
    </row>
    <row r="59" spans="1:11" s="42" customFormat="1" ht="11.25" customHeight="1">
      <c r="A59" s="36" t="s">
        <v>46</v>
      </c>
      <c r="B59" s="37"/>
      <c r="C59" s="38">
        <v>781919</v>
      </c>
      <c r="D59" s="38">
        <v>801100</v>
      </c>
      <c r="E59" s="38">
        <v>794907</v>
      </c>
      <c r="F59" s="39">
        <v>99.22693796030458</v>
      </c>
      <c r="G59" s="40"/>
      <c r="H59" s="148">
        <v>2440.648</v>
      </c>
      <c r="I59" s="149">
        <v>1918.516</v>
      </c>
      <c r="J59" s="149">
        <v>2778.038</v>
      </c>
      <c r="K59" s="41">
        <v>144.80139858098653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2751</v>
      </c>
      <c r="D61" s="30">
        <v>2880</v>
      </c>
      <c r="E61" s="30">
        <v>2800</v>
      </c>
      <c r="F61" s="31"/>
      <c r="G61" s="31"/>
      <c r="H61" s="147">
        <v>4.617</v>
      </c>
      <c r="I61" s="147">
        <v>4.352</v>
      </c>
      <c r="J61" s="147">
        <v>5.55</v>
      </c>
      <c r="K61" s="32"/>
    </row>
    <row r="62" spans="1:11" s="33" customFormat="1" ht="11.25" customHeight="1">
      <c r="A62" s="35" t="s">
        <v>48</v>
      </c>
      <c r="B62" s="29"/>
      <c r="C62" s="30">
        <v>3030</v>
      </c>
      <c r="D62" s="30">
        <v>3315</v>
      </c>
      <c r="E62" s="30">
        <v>3321</v>
      </c>
      <c r="F62" s="31"/>
      <c r="G62" s="31"/>
      <c r="H62" s="147">
        <v>3.567</v>
      </c>
      <c r="I62" s="147">
        <v>4.787</v>
      </c>
      <c r="J62" s="147">
        <v>6.308</v>
      </c>
      <c r="K62" s="32"/>
    </row>
    <row r="63" spans="1:11" s="33" customFormat="1" ht="11.25" customHeight="1">
      <c r="A63" s="35" t="s">
        <v>49</v>
      </c>
      <c r="B63" s="29"/>
      <c r="C63" s="30">
        <v>8345</v>
      </c>
      <c r="D63" s="30">
        <v>8506</v>
      </c>
      <c r="E63" s="30">
        <v>8498</v>
      </c>
      <c r="F63" s="31"/>
      <c r="G63" s="31"/>
      <c r="H63" s="147">
        <v>22.832</v>
      </c>
      <c r="I63" s="147">
        <v>14.094</v>
      </c>
      <c r="J63" s="147">
        <v>26.625</v>
      </c>
      <c r="K63" s="32"/>
    </row>
    <row r="64" spans="1:11" s="42" customFormat="1" ht="11.25" customHeight="1">
      <c r="A64" s="36" t="s">
        <v>50</v>
      </c>
      <c r="B64" s="37"/>
      <c r="C64" s="38">
        <v>14126</v>
      </c>
      <c r="D64" s="38">
        <v>14701</v>
      </c>
      <c r="E64" s="38">
        <v>14619</v>
      </c>
      <c r="F64" s="39">
        <v>99.44221481531869</v>
      </c>
      <c r="G64" s="40"/>
      <c r="H64" s="148">
        <v>31.016000000000002</v>
      </c>
      <c r="I64" s="149">
        <v>23.232999999999997</v>
      </c>
      <c r="J64" s="149">
        <v>38.483000000000004</v>
      </c>
      <c r="K64" s="41">
        <v>165.63939224379118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21773</v>
      </c>
      <c r="D66" s="38">
        <v>23130</v>
      </c>
      <c r="E66" s="38">
        <v>23360</v>
      </c>
      <c r="F66" s="39">
        <v>100.99437959360138</v>
      </c>
      <c r="G66" s="40"/>
      <c r="H66" s="148">
        <v>28.152</v>
      </c>
      <c r="I66" s="149">
        <v>19.985</v>
      </c>
      <c r="J66" s="149">
        <v>38.758</v>
      </c>
      <c r="K66" s="41">
        <v>193.93545158869154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55753</v>
      </c>
      <c r="D68" s="30">
        <v>58000</v>
      </c>
      <c r="E68" s="30">
        <v>59000</v>
      </c>
      <c r="F68" s="31"/>
      <c r="G68" s="31"/>
      <c r="H68" s="147">
        <v>232.482</v>
      </c>
      <c r="I68" s="147">
        <v>112</v>
      </c>
      <c r="J68" s="147">
        <v>156</v>
      </c>
      <c r="K68" s="32"/>
    </row>
    <row r="69" spans="1:11" s="33" customFormat="1" ht="11.25" customHeight="1">
      <c r="A69" s="35" t="s">
        <v>53</v>
      </c>
      <c r="B69" s="29"/>
      <c r="C69" s="30">
        <v>768</v>
      </c>
      <c r="D69" s="30">
        <v>1000</v>
      </c>
      <c r="E69" s="30">
        <v>1000</v>
      </c>
      <c r="F69" s="31"/>
      <c r="G69" s="31"/>
      <c r="H69" s="147">
        <v>2.442</v>
      </c>
      <c r="I69" s="147">
        <v>1.8</v>
      </c>
      <c r="J69" s="147">
        <v>2.1</v>
      </c>
      <c r="K69" s="32"/>
    </row>
    <row r="70" spans="1:11" s="42" customFormat="1" ht="11.25" customHeight="1">
      <c r="A70" s="36" t="s">
        <v>54</v>
      </c>
      <c r="B70" s="37"/>
      <c r="C70" s="38">
        <v>56521</v>
      </c>
      <c r="D70" s="38">
        <v>59000</v>
      </c>
      <c r="E70" s="38">
        <v>60000</v>
      </c>
      <c r="F70" s="39">
        <v>101.69491525423729</v>
      </c>
      <c r="G70" s="40"/>
      <c r="H70" s="148">
        <v>234.924</v>
      </c>
      <c r="I70" s="149">
        <v>113.8</v>
      </c>
      <c r="J70" s="149">
        <v>158.1</v>
      </c>
      <c r="K70" s="41">
        <v>138.9279437609842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8409</v>
      </c>
      <c r="D72" s="30">
        <v>9304</v>
      </c>
      <c r="E72" s="30">
        <v>9382</v>
      </c>
      <c r="F72" s="31"/>
      <c r="G72" s="31"/>
      <c r="H72" s="147">
        <v>14.848</v>
      </c>
      <c r="I72" s="147">
        <v>16.984</v>
      </c>
      <c r="J72" s="147">
        <v>16.955</v>
      </c>
      <c r="K72" s="32"/>
    </row>
    <row r="73" spans="1:11" s="33" customFormat="1" ht="11.25" customHeight="1">
      <c r="A73" s="35" t="s">
        <v>56</v>
      </c>
      <c r="B73" s="29"/>
      <c r="C73" s="30">
        <v>9750</v>
      </c>
      <c r="D73" s="30">
        <v>11713</v>
      </c>
      <c r="E73" s="30">
        <v>11930</v>
      </c>
      <c r="F73" s="31"/>
      <c r="G73" s="31"/>
      <c r="H73" s="147">
        <v>51.76</v>
      </c>
      <c r="I73" s="147">
        <v>62.333</v>
      </c>
      <c r="J73" s="147">
        <v>33.428</v>
      </c>
      <c r="K73" s="32"/>
    </row>
    <row r="74" spans="1:11" s="33" customFormat="1" ht="11.25" customHeight="1">
      <c r="A74" s="35" t="s">
        <v>57</v>
      </c>
      <c r="B74" s="29"/>
      <c r="C74" s="30">
        <v>18597</v>
      </c>
      <c r="D74" s="30">
        <v>22060</v>
      </c>
      <c r="E74" s="30">
        <v>22000</v>
      </c>
      <c r="F74" s="31"/>
      <c r="G74" s="31"/>
      <c r="H74" s="147">
        <v>80.711</v>
      </c>
      <c r="I74" s="147">
        <v>42.882999999999996</v>
      </c>
      <c r="J74" s="147">
        <v>66</v>
      </c>
      <c r="K74" s="32"/>
    </row>
    <row r="75" spans="1:11" s="33" customFormat="1" ht="11.25" customHeight="1">
      <c r="A75" s="35" t="s">
        <v>58</v>
      </c>
      <c r="B75" s="29"/>
      <c r="C75" s="30">
        <v>43329</v>
      </c>
      <c r="D75" s="30">
        <v>43946</v>
      </c>
      <c r="E75" s="30">
        <v>43898</v>
      </c>
      <c r="F75" s="31"/>
      <c r="G75" s="31"/>
      <c r="H75" s="147">
        <v>86.155</v>
      </c>
      <c r="I75" s="147">
        <v>69.6</v>
      </c>
      <c r="J75" s="147">
        <v>43.249</v>
      </c>
      <c r="K75" s="32"/>
    </row>
    <row r="76" spans="1:11" s="33" customFormat="1" ht="11.25" customHeight="1">
      <c r="A76" s="35" t="s">
        <v>59</v>
      </c>
      <c r="B76" s="29"/>
      <c r="C76" s="30">
        <v>1302</v>
      </c>
      <c r="D76" s="30">
        <v>1785</v>
      </c>
      <c r="E76" s="30">
        <v>1776</v>
      </c>
      <c r="F76" s="31"/>
      <c r="G76" s="31"/>
      <c r="H76" s="147">
        <v>4.95</v>
      </c>
      <c r="I76" s="147">
        <v>5.646</v>
      </c>
      <c r="J76" s="147">
        <v>2.929</v>
      </c>
      <c r="K76" s="32"/>
    </row>
    <row r="77" spans="1:11" s="33" customFormat="1" ht="11.25" customHeight="1">
      <c r="A77" s="35" t="s">
        <v>60</v>
      </c>
      <c r="B77" s="29"/>
      <c r="C77" s="30">
        <v>7125</v>
      </c>
      <c r="D77" s="30">
        <v>7608</v>
      </c>
      <c r="E77" s="30">
        <v>8044</v>
      </c>
      <c r="F77" s="31"/>
      <c r="G77" s="31"/>
      <c r="H77" s="147">
        <v>25.589</v>
      </c>
      <c r="I77" s="147">
        <v>18.169</v>
      </c>
      <c r="J77" s="147">
        <v>19.76</v>
      </c>
      <c r="K77" s="32"/>
    </row>
    <row r="78" spans="1:11" s="33" customFormat="1" ht="11.25" customHeight="1">
      <c r="A78" s="35" t="s">
        <v>61</v>
      </c>
      <c r="B78" s="29"/>
      <c r="C78" s="30">
        <v>13818</v>
      </c>
      <c r="D78" s="30">
        <v>13417</v>
      </c>
      <c r="E78" s="30">
        <v>13450</v>
      </c>
      <c r="F78" s="31"/>
      <c r="G78" s="31"/>
      <c r="H78" s="147">
        <v>54.63</v>
      </c>
      <c r="I78" s="147">
        <v>39.324</v>
      </c>
      <c r="J78" s="147">
        <v>42.97</v>
      </c>
      <c r="K78" s="32"/>
    </row>
    <row r="79" spans="1:11" s="33" customFormat="1" ht="11.25" customHeight="1">
      <c r="A79" s="35" t="s">
        <v>62</v>
      </c>
      <c r="B79" s="29"/>
      <c r="C79" s="30">
        <v>24222</v>
      </c>
      <c r="D79" s="30">
        <v>30505</v>
      </c>
      <c r="E79" s="30">
        <v>30900</v>
      </c>
      <c r="F79" s="31"/>
      <c r="G79" s="31"/>
      <c r="H79" s="147">
        <v>92.93</v>
      </c>
      <c r="I79" s="147">
        <v>100.006</v>
      </c>
      <c r="J79" s="147">
        <v>117.6</v>
      </c>
      <c r="K79" s="32"/>
    </row>
    <row r="80" spans="1:11" s="42" customFormat="1" ht="11.25" customHeight="1">
      <c r="A80" s="43" t="s">
        <v>63</v>
      </c>
      <c r="B80" s="37"/>
      <c r="C80" s="38">
        <v>126552</v>
      </c>
      <c r="D80" s="38">
        <v>140338</v>
      </c>
      <c r="E80" s="38">
        <v>141380</v>
      </c>
      <c r="F80" s="39">
        <v>100.7424931237441</v>
      </c>
      <c r="G80" s="40"/>
      <c r="H80" s="148">
        <v>411.57300000000004</v>
      </c>
      <c r="I80" s="149">
        <v>354.94500000000005</v>
      </c>
      <c r="J80" s="149">
        <v>342.89099999999996</v>
      </c>
      <c r="K80" s="41">
        <v>96.60398089844904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123</v>
      </c>
      <c r="D82" s="30">
        <v>123</v>
      </c>
      <c r="E82" s="30">
        <v>105</v>
      </c>
      <c r="F82" s="31"/>
      <c r="G82" s="31"/>
      <c r="H82" s="147">
        <v>0.192</v>
      </c>
      <c r="I82" s="147">
        <v>0.192</v>
      </c>
      <c r="J82" s="147">
        <v>0.15</v>
      </c>
      <c r="K82" s="32"/>
    </row>
    <row r="83" spans="1:11" s="33" customFormat="1" ht="11.25" customHeight="1">
      <c r="A83" s="35" t="s">
        <v>65</v>
      </c>
      <c r="B83" s="29"/>
      <c r="C83" s="30">
        <v>50</v>
      </c>
      <c r="D83" s="30">
        <v>50</v>
      </c>
      <c r="E83" s="30">
        <v>50</v>
      </c>
      <c r="F83" s="31"/>
      <c r="G83" s="31"/>
      <c r="H83" s="147">
        <v>0.053</v>
      </c>
      <c r="I83" s="147">
        <v>0.05</v>
      </c>
      <c r="J83" s="147">
        <v>0.05</v>
      </c>
      <c r="K83" s="32"/>
    </row>
    <row r="84" spans="1:11" s="42" customFormat="1" ht="11.25" customHeight="1">
      <c r="A84" s="36" t="s">
        <v>66</v>
      </c>
      <c r="B84" s="37"/>
      <c r="C84" s="38">
        <v>173</v>
      </c>
      <c r="D84" s="38">
        <v>173</v>
      </c>
      <c r="E84" s="38">
        <v>155</v>
      </c>
      <c r="F84" s="39">
        <v>89.59537572254335</v>
      </c>
      <c r="G84" s="40"/>
      <c r="H84" s="148">
        <v>0.245</v>
      </c>
      <c r="I84" s="149">
        <v>0.242</v>
      </c>
      <c r="J84" s="149">
        <v>0.2</v>
      </c>
      <c r="K84" s="41">
        <v>82.64462809917356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2569462</v>
      </c>
      <c r="D87" s="53">
        <v>2684291</v>
      </c>
      <c r="E87" s="53">
        <v>2711335</v>
      </c>
      <c r="F87" s="54">
        <f>IF(D87&gt;0,100*E87/D87,0)</f>
        <v>101.00749136364128</v>
      </c>
      <c r="G87" s="40"/>
      <c r="H87" s="152">
        <v>9129.535000000002</v>
      </c>
      <c r="I87" s="153">
        <v>7396.905000000001</v>
      </c>
      <c r="J87" s="153">
        <v>10307.142</v>
      </c>
      <c r="K87" s="54">
        <f>IF(I87&gt;0,100*J87/I87,0)</f>
        <v>139.3439823818205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Sofia J</dc:creator>
  <cp:keywords/>
  <dc:description/>
  <cp:lastModifiedBy>Jaudenes Piferrer, Sofía</cp:lastModifiedBy>
  <cp:lastPrinted>2020-07-07T06:51:25Z</cp:lastPrinted>
  <dcterms:created xsi:type="dcterms:W3CDTF">2020-06-30T10:46:51Z</dcterms:created>
  <dcterms:modified xsi:type="dcterms:W3CDTF">2020-07-13T06:26:54Z</dcterms:modified>
  <cp:category/>
  <cp:version/>
  <cp:contentType/>
  <cp:contentStatus/>
</cp:coreProperties>
</file>