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3.4.1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'13.4.17.1'!$A$1:$H$68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<sst xmlns="http://schemas.openxmlformats.org/spreadsheetml/2006/main" count="20" uniqueCount="20">
  <si>
    <t>SUPERFICIES Y PRODUCCIONES DE CULTIVOS</t>
  </si>
  <si>
    <t>13.4.17.1. CULTIVOS INDUSTRIALES-AZAFRÁN (ESTIGMAS TOSTADOS): Serie histórica</t>
  </si>
  <si>
    <t>de superficie, rendimiento, producción, precio, valor y comercio exterior</t>
  </si>
  <si>
    <t>Años</t>
  </si>
  <si>
    <t>Precio medio</t>
  </si>
  <si>
    <t>Comercio exterior</t>
  </si>
  <si>
    <t>Superficie</t>
  </si>
  <si>
    <t>Rendimiento</t>
  </si>
  <si>
    <t>Producción</t>
  </si>
  <si>
    <t>percibido por</t>
  </si>
  <si>
    <t>Valor</t>
  </si>
  <si>
    <t>(toneladas)</t>
  </si>
  <si>
    <t>(hectáreas)</t>
  </si>
  <si>
    <t>(kg/ha)</t>
  </si>
  <si>
    <t>(kilogramos)</t>
  </si>
  <si>
    <t>agricultores</t>
  </si>
  <si>
    <t>(miles de euros)</t>
  </si>
  <si>
    <t>Importaciones</t>
  </si>
  <si>
    <t>Exportaciones</t>
  </si>
  <si>
    <t>(euros/100kg)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</si>
</sst>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>
      <alignment horizontal="centerContinuous"/>
    </xf>
    <xf numFmtId="0" fontId="0" fillId="3" borderId="6" xfId="0" applyFill="1" applyBorder="1" applyAlignment="1">
      <alignment horizontal="centerContinuous"/>
    </xf>
    <xf numFmtId="0" fontId="0" fillId="3" borderId="7" xfId="0" applyFill="1" applyBorder="1" applyAlignment="1" quotePrefix="1">
      <alignment horizontal="center" vertical="center" wrapText="1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>
      <alignment horizontal="centerContinuous"/>
    </xf>
    <xf numFmtId="0" fontId="0" fillId="3" borderId="10" xfId="0" applyFill="1" applyBorder="1" applyAlignment="1" quotePrefix="1">
      <alignment horizontal="centerContinuous"/>
    </xf>
    <xf numFmtId="0" fontId="0" fillId="3" borderId="11" xfId="0" applyFill="1" applyBorder="1" applyAlignment="1" quotePrefix="1">
      <alignment horizontal="center"/>
    </xf>
    <xf numFmtId="0" fontId="0" fillId="3" borderId="12" xfId="0" applyFill="1" applyBorder="1" applyAlignment="1" quotePrefix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 quotePrefix="1">
      <alignment horizontal="center" vertical="center" wrapText="1"/>
    </xf>
    <xf numFmtId="0" fontId="0" fillId="3" borderId="15" xfId="0" applyFill="1" applyBorder="1" applyAlignment="1">
      <alignment/>
    </xf>
    <xf numFmtId="0" fontId="0" fillId="3" borderId="15" xfId="0" applyFill="1" applyBorder="1" applyAlignment="1" quotePrefix="1">
      <alignment horizontal="center"/>
    </xf>
    <xf numFmtId="0" fontId="0" fillId="3" borderId="15" xfId="0" applyFill="1" applyBorder="1" applyAlignment="1" quotePrefix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/>
    </xf>
    <xf numFmtId="168" fontId="0" fillId="2" borderId="8" xfId="0" applyNumberFormat="1" applyFill="1" applyBorder="1" applyAlignment="1">
      <alignment horizontal="right"/>
    </xf>
    <xf numFmtId="170" fontId="0" fillId="2" borderId="8" xfId="0" applyNumberFormat="1" applyFill="1" applyBorder="1" applyAlignment="1" applyProtection="1">
      <alignment horizontal="right"/>
      <protection/>
    </xf>
    <xf numFmtId="168" fontId="0" fillId="2" borderId="11" xfId="0" applyNumberFormat="1" applyFill="1" applyBorder="1" applyAlignment="1">
      <alignment horizontal="right"/>
    </xf>
    <xf numFmtId="168" fontId="0" fillId="2" borderId="8" xfId="0" applyNumberFormat="1" applyFont="1" applyFill="1" applyBorder="1" applyAlignment="1">
      <alignment horizontal="right"/>
    </xf>
    <xf numFmtId="168" fontId="0" fillId="2" borderId="11" xfId="0" applyNumberFormat="1" applyFont="1" applyFill="1" applyBorder="1" applyAlignment="1">
      <alignment horizontal="right"/>
    </xf>
    <xf numFmtId="168" fontId="0" fillId="2" borderId="8" xfId="0" applyNumberFormat="1" applyFill="1" applyBorder="1" applyAlignment="1" quotePrefix="1">
      <alignment horizontal="right"/>
    </xf>
    <xf numFmtId="168" fontId="0" fillId="2" borderId="11" xfId="0" applyNumberFormat="1" applyFill="1" applyBorder="1" applyAlignment="1" applyProtection="1">
      <alignment horizontal="right"/>
      <protection/>
    </xf>
    <xf numFmtId="0" fontId="0" fillId="2" borderId="14" xfId="0" applyFill="1" applyBorder="1" applyAlignment="1">
      <alignment horizontal="left"/>
    </xf>
    <xf numFmtId="168" fontId="0" fillId="2" borderId="15" xfId="0" applyNumberFormat="1" applyFill="1" applyBorder="1" applyAlignment="1">
      <alignment horizontal="right"/>
    </xf>
    <xf numFmtId="170" fontId="0" fillId="2" borderId="15" xfId="0" applyNumberFormat="1" applyFill="1" applyBorder="1" applyAlignment="1" applyProtection="1">
      <alignment horizontal="right"/>
      <protection/>
    </xf>
    <xf numFmtId="168" fontId="0" fillId="2" borderId="16" xfId="0" applyNumberForma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azafrán  (estigmas tostados) 
(hectáreas)</a:t>
            </a:r>
          </a:p>
        </c:rich>
      </c:tx>
      <c:layout>
        <c:manualLayout>
          <c:xMode val="factor"/>
          <c:yMode val="factor"/>
          <c:x val="0.03275"/>
          <c:y val="-0.017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25"/>
          <c:y val="0.23825"/>
          <c:w val="0.95375"/>
          <c:h val="0.755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'13.4.17.1'!$A$10:$A$20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'13.4.17.1'!$B$10:$B$20</c:f>
              <c:numCache>
                <c:ptCount val="11"/>
                <c:pt idx="0">
                  <c:v>591</c:v>
                </c:pt>
                <c:pt idx="1">
                  <c:v>233</c:v>
                </c:pt>
                <c:pt idx="2">
                  <c:v>233</c:v>
                </c:pt>
                <c:pt idx="3">
                  <c:v>238</c:v>
                </c:pt>
                <c:pt idx="4">
                  <c:v>235</c:v>
                </c:pt>
                <c:pt idx="5">
                  <c:v>87</c:v>
                </c:pt>
                <c:pt idx="6">
                  <c:v>83</c:v>
                </c:pt>
                <c:pt idx="7">
                  <c:v>116</c:v>
                </c:pt>
                <c:pt idx="8">
                  <c:v>112</c:v>
                </c:pt>
                <c:pt idx="9">
                  <c:v>136</c:v>
                </c:pt>
                <c:pt idx="10">
                  <c:v>143</c:v>
                </c:pt>
              </c:numCache>
            </c:numRef>
          </c:val>
          <c:smooth val="0"/>
        </c:ser>
        <c:marker val="1"/>
        <c:axId val="26261063"/>
        <c:axId val="35022976"/>
      </c:lineChart>
      <c:catAx>
        <c:axId val="26261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022976"/>
        <c:crosses val="autoZero"/>
        <c:auto val="1"/>
        <c:lblOffset val="100"/>
        <c:noMultiLvlLbl val="0"/>
      </c:catAx>
      <c:valAx>
        <c:axId val="35022976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26106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azafrán (estigmas tostados) 
(kilogramos)</a:t>
            </a:r>
          </a:p>
        </c:rich>
      </c:tx>
      <c:layout>
        <c:manualLayout>
          <c:xMode val="factor"/>
          <c:yMode val="factor"/>
          <c:x val="0.02075"/>
          <c:y val="-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301"/>
          <c:w val="0.94975"/>
          <c:h val="0.6792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'13.4.17.1'!$A$10:$A$20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'13.4.17.1'!$D$10:$D$20</c:f>
              <c:numCache>
                <c:ptCount val="11"/>
                <c:pt idx="0">
                  <c:v>5681</c:v>
                </c:pt>
                <c:pt idx="1">
                  <c:v>2822</c:v>
                </c:pt>
                <c:pt idx="2">
                  <c:v>2818</c:v>
                </c:pt>
                <c:pt idx="3">
                  <c:v>2818</c:v>
                </c:pt>
                <c:pt idx="4">
                  <c:v>3420</c:v>
                </c:pt>
                <c:pt idx="5">
                  <c:v>1051</c:v>
                </c:pt>
                <c:pt idx="6">
                  <c:v>820</c:v>
                </c:pt>
                <c:pt idx="7">
                  <c:v>1330</c:v>
                </c:pt>
                <c:pt idx="8">
                  <c:v>1345</c:v>
                </c:pt>
                <c:pt idx="9">
                  <c:v>1843</c:v>
                </c:pt>
                <c:pt idx="10">
                  <c:v>1829</c:v>
                </c:pt>
              </c:numCache>
            </c:numRef>
          </c:val>
          <c:smooth val="0"/>
        </c:ser>
        <c:marker val="1"/>
        <c:axId val="46771329"/>
        <c:axId val="18288778"/>
      </c:lineChart>
      <c:catAx>
        <c:axId val="46771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288778"/>
        <c:crosses val="autoZero"/>
        <c:auto val="1"/>
        <c:lblOffset val="100"/>
        <c:noMultiLvlLbl val="0"/>
      </c:catAx>
      <c:valAx>
        <c:axId val="18288778"/>
        <c:scaling>
          <c:orientation val="minMax"/>
          <c:max val="25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77132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azafrán (estigmas tostados) 
(miles de euros)</a:t>
            </a:r>
          </a:p>
        </c:rich>
      </c:tx>
      <c:layout>
        <c:manualLayout>
          <c:xMode val="factor"/>
          <c:yMode val="factor"/>
          <c:x val="0.03275"/>
          <c:y val="-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25975"/>
          <c:w val="0.944"/>
          <c:h val="0.738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'13.4.17.1'!$A$10:$A$20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'13.4.17.1'!$F$10:$F$20</c:f>
              <c:numCache>
                <c:ptCount val="11"/>
                <c:pt idx="0">
                  <c:v>4880.027688627649</c:v>
                </c:pt>
                <c:pt idx="1">
                  <c:v>2618.816</c:v>
                </c:pt>
                <c:pt idx="2">
                  <c:v>2806.95344</c:v>
                </c:pt>
                <c:pt idx="3">
                  <c:v>3300.63886</c:v>
                </c:pt>
                <c:pt idx="4">
                  <c:v>4149.8964</c:v>
                </c:pt>
                <c:pt idx="5">
                  <c:v>1373.60445</c:v>
                </c:pt>
                <c:pt idx="6">
                  <c:v>1076.1352</c:v>
                </c:pt>
                <c:pt idx="7">
                  <c:v>1745.4388</c:v>
                </c:pt>
                <c:pt idx="8">
                  <c:v>1898.85755</c:v>
                </c:pt>
                <c:pt idx="9">
                  <c:v>3257.20762</c:v>
                </c:pt>
                <c:pt idx="10">
                  <c:v>5000.54087</c:v>
                </c:pt>
              </c:numCache>
            </c:numRef>
          </c:val>
          <c:smooth val="0"/>
        </c:ser>
        <c:marker val="1"/>
        <c:axId val="30381275"/>
        <c:axId val="4996020"/>
      </c:lineChart>
      <c:catAx>
        <c:axId val="30381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96020"/>
        <c:crosses val="autoZero"/>
        <c:auto val="1"/>
        <c:lblOffset val="100"/>
        <c:noMultiLvlLbl val="0"/>
      </c:catAx>
      <c:valAx>
        <c:axId val="4996020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381275"/>
        <c:crossesAt val="1"/>
        <c:crossBetween val="between"/>
        <c:dispUnits/>
        <c:majorUnit val="3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28575</xdr:rowOff>
    </xdr:from>
    <xdr:to>
      <xdr:col>7</xdr:col>
      <xdr:colOff>933450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161925" y="3743325"/>
        <a:ext cx="85725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38</xdr:row>
      <xdr:rowOff>38100</xdr:rowOff>
    </xdr:from>
    <xdr:to>
      <xdr:col>7</xdr:col>
      <xdr:colOff>952500</xdr:colOff>
      <xdr:row>52</xdr:row>
      <xdr:rowOff>47625</xdr:rowOff>
    </xdr:to>
    <xdr:graphicFrame>
      <xdr:nvGraphicFramePr>
        <xdr:cNvPr id="2" name="Chart 2"/>
        <xdr:cNvGraphicFramePr/>
      </xdr:nvGraphicFramePr>
      <xdr:xfrm>
        <a:off x="161925" y="6343650"/>
        <a:ext cx="85915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53</xdr:row>
      <xdr:rowOff>152400</xdr:rowOff>
    </xdr:from>
    <xdr:to>
      <xdr:col>7</xdr:col>
      <xdr:colOff>952500</xdr:colOff>
      <xdr:row>67</xdr:row>
      <xdr:rowOff>66675</xdr:rowOff>
    </xdr:to>
    <xdr:graphicFrame>
      <xdr:nvGraphicFramePr>
        <xdr:cNvPr id="3" name="Chart 3"/>
        <xdr:cNvGraphicFramePr/>
      </xdr:nvGraphicFramePr>
      <xdr:xfrm>
        <a:off x="142875" y="8886825"/>
        <a:ext cx="861060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6">
    <pageSetUpPr fitToPage="1"/>
  </sheetPr>
  <dimension ref="A1:H20"/>
  <sheetViews>
    <sheetView showGridLines="0" tabSelected="1" zoomScale="75" zoomScaleNormal="75" workbookViewId="0" topLeftCell="A1">
      <selection activeCell="E46" sqref="E46"/>
    </sheetView>
  </sheetViews>
  <sheetFormatPr defaultColWidth="11.421875" defaultRowHeight="12.75"/>
  <cols>
    <col min="1" max="8" width="16.7109375" style="0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="3" customFormat="1" ht="12.75" customHeight="1"/>
    <row r="3" spans="1:8" s="3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3" customFormat="1" ht="15">
      <c r="A4" s="4" t="s">
        <v>2</v>
      </c>
      <c r="B4" s="4"/>
      <c r="C4" s="4"/>
      <c r="D4" s="4"/>
      <c r="E4" s="4"/>
      <c r="F4" s="4"/>
      <c r="G4" s="4"/>
      <c r="H4" s="4"/>
    </row>
    <row r="5" spans="1:8" s="3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12.75">
      <c r="A6" s="7" t="s">
        <v>3</v>
      </c>
      <c r="B6" s="8"/>
      <c r="C6" s="8"/>
      <c r="D6" s="9"/>
      <c r="E6" s="9" t="s">
        <v>4</v>
      </c>
      <c r="F6" s="8"/>
      <c r="G6" s="10" t="s">
        <v>5</v>
      </c>
      <c r="H6" s="11"/>
    </row>
    <row r="7" spans="1:8" ht="12.75">
      <c r="A7" s="12"/>
      <c r="B7" s="13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4" t="s">
        <v>11</v>
      </c>
      <c r="H7" s="15"/>
    </row>
    <row r="8" spans="1:8" ht="12.75">
      <c r="A8" s="12"/>
      <c r="B8" s="13" t="s">
        <v>12</v>
      </c>
      <c r="C8" s="13" t="s">
        <v>13</v>
      </c>
      <c r="D8" s="13" t="s">
        <v>14</v>
      </c>
      <c r="E8" s="13" t="s">
        <v>15</v>
      </c>
      <c r="F8" s="16" t="s">
        <v>16</v>
      </c>
      <c r="G8" s="17" t="s">
        <v>17</v>
      </c>
      <c r="H8" s="18" t="s">
        <v>18</v>
      </c>
    </row>
    <row r="9" spans="1:8" ht="13.5" thickBot="1">
      <c r="A9" s="19"/>
      <c r="B9" s="20"/>
      <c r="C9" s="20"/>
      <c r="D9" s="21"/>
      <c r="E9" s="21" t="s">
        <v>19</v>
      </c>
      <c r="F9" s="20"/>
      <c r="G9" s="22"/>
      <c r="H9" s="23"/>
    </row>
    <row r="10" spans="1:8" ht="12.75">
      <c r="A10" s="24">
        <v>1999</v>
      </c>
      <c r="B10" s="25">
        <v>591</v>
      </c>
      <c r="C10" s="26">
        <v>9.612521150592217</v>
      </c>
      <c r="D10" s="25">
        <v>5681</v>
      </c>
      <c r="E10" s="25">
        <v>85900.85704326085</v>
      </c>
      <c r="F10" s="25">
        <v>4880.027688627649</v>
      </c>
      <c r="G10" s="25">
        <v>31</v>
      </c>
      <c r="H10" s="27">
        <v>38</v>
      </c>
    </row>
    <row r="11" spans="1:8" ht="12.75">
      <c r="A11" s="24">
        <v>2000</v>
      </c>
      <c r="B11" s="25">
        <v>233</v>
      </c>
      <c r="C11" s="26">
        <v>12.111587982832617</v>
      </c>
      <c r="D11" s="25">
        <v>2822</v>
      </c>
      <c r="E11" s="25">
        <v>92800</v>
      </c>
      <c r="F11" s="25">
        <v>2618.816</v>
      </c>
      <c r="G11" s="28">
        <v>40.201</v>
      </c>
      <c r="H11" s="29">
        <v>59.175</v>
      </c>
    </row>
    <row r="12" spans="1:8" ht="12.75">
      <c r="A12" s="24">
        <v>2001</v>
      </c>
      <c r="B12" s="25">
        <v>233</v>
      </c>
      <c r="C12" s="26">
        <v>12.094420600858369</v>
      </c>
      <c r="D12" s="25">
        <v>2818</v>
      </c>
      <c r="E12" s="25">
        <v>99608</v>
      </c>
      <c r="F12" s="25">
        <v>2806.95344</v>
      </c>
      <c r="G12" s="28">
        <v>45.976</v>
      </c>
      <c r="H12" s="29">
        <v>59.873</v>
      </c>
    </row>
    <row r="13" spans="1:8" ht="12.75">
      <c r="A13" s="24">
        <v>2002</v>
      </c>
      <c r="B13" s="25">
        <v>238</v>
      </c>
      <c r="C13" s="26">
        <v>11.840336134453782</v>
      </c>
      <c r="D13" s="25">
        <v>2818</v>
      </c>
      <c r="E13" s="25">
        <v>117127</v>
      </c>
      <c r="F13" s="25">
        <v>3300.63886</v>
      </c>
      <c r="G13" s="28">
        <v>38.61</v>
      </c>
      <c r="H13" s="29">
        <v>70.145</v>
      </c>
    </row>
    <row r="14" spans="1:8" ht="12.75">
      <c r="A14" s="24">
        <v>2003</v>
      </c>
      <c r="B14" s="25">
        <v>235</v>
      </c>
      <c r="C14" s="26">
        <v>14.553191489361701</v>
      </c>
      <c r="D14" s="25">
        <v>3420</v>
      </c>
      <c r="E14" s="25">
        <v>121342</v>
      </c>
      <c r="F14" s="25">
        <v>4149.8964</v>
      </c>
      <c r="G14" s="28">
        <v>63</v>
      </c>
      <c r="H14" s="29">
        <v>55</v>
      </c>
    </row>
    <row r="15" spans="1:8" ht="12.75">
      <c r="A15" s="24">
        <v>2004</v>
      </c>
      <c r="B15" s="25">
        <v>87</v>
      </c>
      <c r="C15" s="26">
        <v>12.080459770114942</v>
      </c>
      <c r="D15" s="30">
        <v>1051</v>
      </c>
      <c r="E15" s="30">
        <v>130695</v>
      </c>
      <c r="F15" s="30">
        <v>1373.60445</v>
      </c>
      <c r="G15" s="25">
        <v>64</v>
      </c>
      <c r="H15" s="31">
        <v>116</v>
      </c>
    </row>
    <row r="16" spans="1:8" ht="12.75">
      <c r="A16" s="24">
        <v>2005</v>
      </c>
      <c r="B16" s="25">
        <v>83</v>
      </c>
      <c r="C16" s="26">
        <v>9.879518072289157</v>
      </c>
      <c r="D16" s="25">
        <v>820</v>
      </c>
      <c r="E16" s="25">
        <v>131236</v>
      </c>
      <c r="F16" s="25">
        <v>1076.1352</v>
      </c>
      <c r="G16" s="28">
        <v>46</v>
      </c>
      <c r="H16" s="29">
        <v>61</v>
      </c>
    </row>
    <row r="17" spans="1:8" ht="12.75">
      <c r="A17" s="24">
        <v>2006</v>
      </c>
      <c r="B17" s="25">
        <v>116</v>
      </c>
      <c r="C17" s="26">
        <v>11.46551724137931</v>
      </c>
      <c r="D17" s="25">
        <v>1330</v>
      </c>
      <c r="E17" s="25">
        <f>1312.36*100</f>
        <v>131236</v>
      </c>
      <c r="F17" s="25">
        <v>1745.4388</v>
      </c>
      <c r="G17" s="25">
        <v>58</v>
      </c>
      <c r="H17" s="27">
        <v>52</v>
      </c>
    </row>
    <row r="18" spans="1:8" ht="12.75">
      <c r="A18" s="24">
        <v>2007</v>
      </c>
      <c r="B18" s="25">
        <v>112</v>
      </c>
      <c r="C18" s="26">
        <f>D18/B18</f>
        <v>12.008928571428571</v>
      </c>
      <c r="D18" s="25">
        <v>1345</v>
      </c>
      <c r="E18" s="25">
        <f>1411.79*100</f>
        <v>141179</v>
      </c>
      <c r="F18" s="25">
        <f>E18*D18/100000</f>
        <v>1898.85755</v>
      </c>
      <c r="G18" s="25">
        <v>29</v>
      </c>
      <c r="H18" s="27">
        <v>50</v>
      </c>
    </row>
    <row r="19" spans="1:8" ht="12.75">
      <c r="A19" s="24">
        <v>2008</v>
      </c>
      <c r="B19" s="25">
        <v>136</v>
      </c>
      <c r="C19" s="26">
        <f>D19/B19</f>
        <v>13.551470588235293</v>
      </c>
      <c r="D19" s="25">
        <v>1843</v>
      </c>
      <c r="E19" s="25">
        <f>1767.34*100</f>
        <v>176734</v>
      </c>
      <c r="F19" s="25">
        <f>E19*D19/100000</f>
        <v>3257.20762</v>
      </c>
      <c r="G19" s="25">
        <v>67</v>
      </c>
      <c r="H19" s="27">
        <v>65</v>
      </c>
    </row>
    <row r="20" spans="1:8" ht="13.5" thickBot="1">
      <c r="A20" s="32">
        <v>2009</v>
      </c>
      <c r="B20" s="33">
        <v>143</v>
      </c>
      <c r="C20" s="34">
        <f>D20/B20</f>
        <v>12.79020979020979</v>
      </c>
      <c r="D20" s="33">
        <v>1829</v>
      </c>
      <c r="E20" s="33">
        <v>273403</v>
      </c>
      <c r="F20" s="33">
        <f>E20*D20/100000</f>
        <v>5000.54087</v>
      </c>
      <c r="G20" s="33">
        <v>19</v>
      </c>
      <c r="H20" s="35">
        <v>21</v>
      </c>
    </row>
  </sheetData>
  <mergeCells count="6">
    <mergeCell ref="A1:H1"/>
    <mergeCell ref="A3:H3"/>
    <mergeCell ref="A4:H4"/>
    <mergeCell ref="A6:A9"/>
    <mergeCell ref="G8:G9"/>
    <mergeCell ref="H8:H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2011-03-08T13:54:28Z</dcterms:created>
  <dcterms:modified xsi:type="dcterms:W3CDTF">2011-03-08T13:54:35Z</dcterms:modified>
  <cp:category/>
  <cp:version/>
  <cp:contentType/>
  <cp:contentStatus/>
</cp:coreProperties>
</file>