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6" yWindow="108" windowWidth="20796" windowHeight="12348" tabRatio="696" activeTab="0"/>
  </bookViews>
  <sheets>
    <sheet name="Indice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</sheets>
  <definedNames>
    <definedName name="_xlnm._FilterDatabase" localSheetId="5" hidden="1">'2018'!$A$4:$T$98</definedName>
    <definedName name="_xlnm._FilterDatabase" localSheetId="4" hidden="1">'2019'!$A$4:$T$105</definedName>
    <definedName name="_xlfn.CUBEMEMBER" hidden="1">#NAME?</definedName>
    <definedName name="_xlfn.CUBEVALUE" hidden="1">#NAME?</definedName>
    <definedName name="Año_2016._Producción._Valor_y_cantidad_por_fase_de_cultivo__origen_del_agua__grupo_y_especie">'Indice'!$D$19</definedName>
    <definedName name="_xlnm.Print_Area" localSheetId="13">'2010'!$A$1:$N$125</definedName>
    <definedName name="_xlnm.Print_Area" localSheetId="12">'2011'!$A$1:$N$86</definedName>
    <definedName name="_xlnm.Print_Area" localSheetId="11">'2012'!$A$1:$N$78</definedName>
    <definedName name="_xlnm.Print_Area" localSheetId="10">'2013'!$B$1:$N$81</definedName>
    <definedName name="_xlnm.Print_Area" localSheetId="9">'2014'!$B$1:$N$86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<sst xmlns="http://schemas.openxmlformats.org/spreadsheetml/2006/main" count="4506" uniqueCount="302">
  <si>
    <t>Origen del agua</t>
  </si>
  <si>
    <t>Grupo de especies</t>
  </si>
  <si>
    <t>Especie</t>
  </si>
  <si>
    <t>Valor (€)</t>
  </si>
  <si>
    <t>Cantidad</t>
  </si>
  <si>
    <t>Total</t>
  </si>
  <si>
    <t>Fases 1, 2, 3 y 5</t>
  </si>
  <si>
    <t>De mar</t>
  </si>
  <si>
    <t>Peces</t>
  </si>
  <si>
    <t>Anguila europea</t>
  </si>
  <si>
    <t>Abadejo</t>
  </si>
  <si>
    <t>Lubina</t>
  </si>
  <si>
    <t>Corvina</t>
  </si>
  <si>
    <t>Sargo</t>
  </si>
  <si>
    <t>Dorada</t>
  </si>
  <si>
    <t>Lenguado senegalés</t>
  </si>
  <si>
    <t>Rodaballo</t>
  </si>
  <si>
    <t>Crustáceos</t>
  </si>
  <si>
    <t>Langostino japonés</t>
  </si>
  <si>
    <t>Moluscos</t>
  </si>
  <si>
    <t>Zamburiña</t>
  </si>
  <si>
    <t>Mejillón mediterráneo</t>
  </si>
  <si>
    <t>Almeja japonesa</t>
  </si>
  <si>
    <t>Almeja fina</t>
  </si>
  <si>
    <t>Almeja babosa</t>
  </si>
  <si>
    <t>Algas nep</t>
  </si>
  <si>
    <t>De zona intermareal salobre</t>
  </si>
  <si>
    <t>Camarones palaemónidos</t>
  </si>
  <si>
    <t>TOTAL MARINA</t>
  </si>
  <si>
    <t>De zona continental</t>
  </si>
  <si>
    <t>Esturión (Esp)</t>
  </si>
  <si>
    <t>Esturión de Siberia</t>
  </si>
  <si>
    <t>Salmón del Atlántico</t>
  </si>
  <si>
    <t>Trucha arco iris</t>
  </si>
  <si>
    <t>Tenca</t>
  </si>
  <si>
    <t>Pez rojo</t>
  </si>
  <si>
    <t>Espinoso</t>
  </si>
  <si>
    <t>Cangrejo del pacífico</t>
  </si>
  <si>
    <t>TOTAL CONTINENTAL</t>
  </si>
  <si>
    <t>TOTAL ACUICULTURA</t>
  </si>
  <si>
    <t>Laminaria</t>
  </si>
  <si>
    <t>FUENTE: Subdirección General de Estadística del MARM</t>
  </si>
  <si>
    <t>Trucha común y marina</t>
  </si>
  <si>
    <t>Carpa común</t>
  </si>
  <si>
    <t>Besugo</t>
  </si>
  <si>
    <t>Atún rojo(=cimarrón) del Atlántico</t>
  </si>
  <si>
    <t>Ostra(=Ostra Plana) europea</t>
  </si>
  <si>
    <t>Ostión japonés(=Ostra rizada)</t>
  </si>
  <si>
    <t>Escupiña grabada</t>
  </si>
  <si>
    <t>Berberecho común</t>
  </si>
  <si>
    <t>Pulpo común</t>
  </si>
  <si>
    <t>Hucho</t>
  </si>
  <si>
    <t>Ciprínidos nep</t>
  </si>
  <si>
    <t>Samarugo</t>
  </si>
  <si>
    <t>Cangrejo a pinzas blancas</t>
  </si>
  <si>
    <t>Lisas</t>
  </si>
  <si>
    <t>Pez de limón(=Seriola)</t>
  </si>
  <si>
    <t>Gasterópodos nep</t>
  </si>
  <si>
    <t>Volandeira</t>
  </si>
  <si>
    <t>Navajas (=Solénidos) nep</t>
  </si>
  <si>
    <t>Múgil(pardete)</t>
  </si>
  <si>
    <t>Lubina estriada, híbrida</t>
  </si>
  <si>
    <t>Baila</t>
  </si>
  <si>
    <t>Lenguado común</t>
  </si>
  <si>
    <t>Camarón común</t>
  </si>
  <si>
    <t>Bígaro</t>
  </si>
  <si>
    <t>Fartet</t>
  </si>
  <si>
    <t>Black Bass(=Perca atruchada)</t>
  </si>
  <si>
    <t xml:space="preserve">Fase 4.  Engorde a talla comercial
</t>
  </si>
  <si>
    <t>Fase 2.   Incubación y/o cría (Hatchery) (Alevines, postlarvas, semillas) (Miles de individuos)</t>
  </si>
  <si>
    <t>Fase 3. Preengorde semillero
(Miles de individuos)</t>
  </si>
  <si>
    <t>Fase 4. Engorde a talla comercial (Miles de individuos para repoblación)</t>
  </si>
  <si>
    <t>Fase 5. Engorde a madurez sexual (Miles de individuos)</t>
  </si>
  <si>
    <t>Pejerrey</t>
  </si>
  <si>
    <t>Marphysa</t>
  </si>
  <si>
    <t>Coreano</t>
  </si>
  <si>
    <t>Erizo de mar</t>
  </si>
  <si>
    <t>Rutilos</t>
  </si>
  <si>
    <t>Almeja dorada</t>
  </si>
  <si>
    <t>Almeja rubia</t>
  </si>
  <si>
    <t>Plantas acuáticas</t>
  </si>
  <si>
    <t>Wakame</t>
  </si>
  <si>
    <t>Lisas nep(mugilidus)</t>
  </si>
  <si>
    <t>Lenguados nep</t>
  </si>
  <si>
    <t>Centolla europea</t>
  </si>
  <si>
    <t>Ostión</t>
  </si>
  <si>
    <t>Dentón</t>
  </si>
  <si>
    <t>Coquinas</t>
  </si>
  <si>
    <t>Peces de escama nep</t>
  </si>
  <si>
    <t>Carpas nep</t>
  </si>
  <si>
    <t>Perca sol</t>
  </si>
  <si>
    <t>Tilapias nep</t>
  </si>
  <si>
    <t>Guppy</t>
  </si>
  <si>
    <t>Estadísticas pesqueras</t>
  </si>
  <si>
    <t xml:space="preserve"> </t>
  </si>
  <si>
    <t>Lubinas nep</t>
  </si>
  <si>
    <t>Rabil</t>
  </si>
  <si>
    <t>Patudo</t>
  </si>
  <si>
    <t>Langostino</t>
  </si>
  <si>
    <t>Mejillón común</t>
  </si>
  <si>
    <t>Navaja</t>
  </si>
  <si>
    <t>Otros invertebrados acuáticos</t>
  </si>
  <si>
    <t>Corvinas nep</t>
  </si>
  <si>
    <t>Salmonetes nep</t>
  </si>
  <si>
    <t>Salmón rosado</t>
  </si>
  <si>
    <t>Salmonidae</t>
  </si>
  <si>
    <t>Carpa cabezona</t>
  </si>
  <si>
    <t>Peces de agua dulce nep</t>
  </si>
  <si>
    <t>Cangrejos de río nep</t>
  </si>
  <si>
    <t>Encuesta de establecimientos de acuicultura. Producción</t>
  </si>
  <si>
    <t>Producción. Valor y cantidad por fase de cultivo, origen del agua, grupo y especie</t>
  </si>
  <si>
    <t>Año 2010. Producción. Valor y cantidad por fase de cultivo, origen del agua, grupo y especie</t>
  </si>
  <si>
    <t>Año 2009. Producción. Valor y cantidad por fase de cultivo, origen del agua, grupo y especie</t>
  </si>
  <si>
    <t>Año 2008. Producción. Valor y cantidad por fase de cultivo, origen del agua, grupo y especie</t>
  </si>
  <si>
    <t>Año 2007. Producción. Valor y cantidad por fase de cultivo, origen del agua, grupo y especie</t>
  </si>
  <si>
    <t>Año 2006. Producción. Valor y cantidad por fase de cultivo, origen del agua, grupo y especie</t>
  </si>
  <si>
    <t>Año 2005. Producción. Valor y cantidad por fase de cultivo, origen del agua, grupo y especie</t>
  </si>
  <si>
    <t>Año 2004. Producción. Valor y cantidad por fase de cultivo, origen del agua, grupo y especie</t>
  </si>
  <si>
    <t>Año 2003. Producción. Valor y cantidad por fase de cultivo, origen del agua, grupo y especie</t>
  </si>
  <si>
    <t>Año 2002. Producción. Valor y cantidad por fase de cultivo, origen del agua, grupo y especie</t>
  </si>
  <si>
    <t>PRODUCCIÓN. VALOR Y CANTIDAD POR FASE DE CULTIVO, ORIGEN DEL AGUA, GRUPO Y ESPECIE. Año 2010</t>
  </si>
  <si>
    <t>PRODUCCIÓN. VALOR Y CANTIDAD POR FASE DE CULTIVO, ORIGEN DEL AGUA, GRUPO Y ESPECIE. Año 2009</t>
  </si>
  <si>
    <t>PRODUCCIÓN. VALOR Y CANTIDAD POR FASE DE CULTIVO, ORIGEN DEL AGUA, GRUPO Y ESPECIE. Año 2008</t>
  </si>
  <si>
    <t>PRODUCCIÓN. VALOR Y CANTIDAD POR FASE DE CULTIVO, ORIGEN DEL AGUA, GRUPO Y ESPECIE. Año 2007</t>
  </si>
  <si>
    <t>PRODUCCIÓN. VALOR Y CANTIDAD POR FASE DE CULTIVO, ORIGEN DEL AGUA, GRUPO Y ESPECIE. Año 2006</t>
  </si>
  <si>
    <t>PRODUCCIÓN. VALOR Y CANTIDAD POR FASE DE CULTIVO, ORIGEN DEL AGUA, GRUPO Y ESPECIE. Año 2005</t>
  </si>
  <si>
    <t>PRODUCCIÓN. VALOR Y CANTIDAD POR FASE DE CULTIVO, ORIGEN DEL AGUA, GRUPO Y ESPECIE. Año 2004</t>
  </si>
  <si>
    <t>PRODUCCIÓN. VALOR Y CANTIDAD POR FASE DE CULTIVO, ORIGEN DEL AGUA, GRUPO Y ESPECIE. Año 2003</t>
  </si>
  <si>
    <t>PRODUCCIÓN. VALOR Y CANTIDAD POR FASE DE CULTIVO, ORIGEN DEL AGUA, GRUPO Y ESPECIE. Año 2002</t>
  </si>
  <si>
    <t>FUENTE: Subdirección General de Estadísticas Agroalimentarias del MAPA</t>
  </si>
  <si>
    <t>Fase 1. Puesta
(Miles de huevos)</t>
  </si>
  <si>
    <t>Fase 1. Puesta (en kg)</t>
  </si>
  <si>
    <t>Fase 4.   Engorde a talla comercial
(kg)</t>
  </si>
  <si>
    <t>PRODUCCIÓN. VALOR Y CANTIDAD POR FASE DE CULTIVO, ORIGEN DEL AGUA, GRUPO Y ESPECIE. Año 2011</t>
  </si>
  <si>
    <t>Año 2011. Producción. Valor y cantidad por fase de cultivo, origen del agua, grupo y especie</t>
  </si>
  <si>
    <t>Bocinegro (Pargo)</t>
  </si>
  <si>
    <t>Pargo sémola</t>
  </si>
  <si>
    <t>Barbo común</t>
  </si>
  <si>
    <t>Camarón patiblanco</t>
  </si>
  <si>
    <t>PRODUCCIÓN. VALOR Y CANTIDAD POR FASE DE CULTIVO, ORIGEN DEL AGUA, GRUPO Y ESPECIE. Año 2012</t>
  </si>
  <si>
    <t>Año 2012. Producción. Valor y cantidad por fase de cultivo, origen del agua, grupo y especie</t>
  </si>
  <si>
    <t>Cangrejo verde</t>
  </si>
  <si>
    <t>Año 2013. Producción. Valor y cantidad por fase de cultivo, origen del agua, grupo y especie</t>
  </si>
  <si>
    <t>PRODUCCIÓN. VALOR Y CANTIDAD POR FASE DE CULTIVO, ORIGEN DEL AGUA, GRUPO Y ESPECIE. Año 2013</t>
  </si>
  <si>
    <t>Pez de limón (=Seriola)</t>
  </si>
  <si>
    <t>Camarón de acequia blanco</t>
  </si>
  <si>
    <t xml:space="preserve">Navaja </t>
  </si>
  <si>
    <t>Capbretón</t>
  </si>
  <si>
    <t>FUENTE: Encuesta de Establecimientos de Acuicultura</t>
  </si>
  <si>
    <t>Tilapia del Nilo</t>
  </si>
  <si>
    <t>Tabla 13.</t>
  </si>
  <si>
    <t>Año 2014. Producción. Valor y cantidad por fase de cultivo, origen del agua, grupo y especie</t>
  </si>
  <si>
    <t>Esturión beluga</t>
  </si>
  <si>
    <t>Camarón de acequia atlántico</t>
  </si>
  <si>
    <t>Berberecho verde (=birollo)</t>
  </si>
  <si>
    <t>Sepia común</t>
  </si>
  <si>
    <t>Gusana de canutillo, tubo</t>
  </si>
  <si>
    <t>PRODUCCIÓN. VALOR Y CANTIDAD POR FASE DE CULTIVO, ORIGEN DEL AGUA, GRUPO Y ESPECIE. Año 2014</t>
  </si>
  <si>
    <t>PRODUCCIÓN. VALOR Y CANTIDAD POR FASE DE CULTIVO, ORIGEN DEL AGUA, GRUPO Y ESPECIE. Año 2015</t>
  </si>
  <si>
    <t>Año 2015. Producción. Valor y cantidad por fase de cultivo, origen del agua, grupo y especie</t>
  </si>
  <si>
    <t>Tabla 1.</t>
  </si>
  <si>
    <t>Tabla 2.</t>
  </si>
  <si>
    <t>Tabla 3.</t>
  </si>
  <si>
    <t>Tabla 4.</t>
  </si>
  <si>
    <t>Tabla 5.</t>
  </si>
  <si>
    <t>Tabla 6.</t>
  </si>
  <si>
    <t>Tabla 7.</t>
  </si>
  <si>
    <t>Tabla 8.</t>
  </si>
  <si>
    <t>Tabla 9.</t>
  </si>
  <si>
    <t>Tabla 10.</t>
  </si>
  <si>
    <t>Tabla 12.</t>
  </si>
  <si>
    <t>Tabla 14.</t>
  </si>
  <si>
    <t>Gracilaria común</t>
  </si>
  <si>
    <t>Gracilaria coriaceae</t>
  </si>
  <si>
    <t>Barbo ibérico</t>
  </si>
  <si>
    <t>Esturión del Danubio</t>
  </si>
  <si>
    <t>Esturión estrellado</t>
  </si>
  <si>
    <t>Tabla 15.</t>
  </si>
  <si>
    <t>Año 2016. Producción. Valor y cantidad por fase de cultivo, origen del agua, grupo y especie</t>
  </si>
  <si>
    <t>Abulón japonés</t>
  </si>
  <si>
    <t>Vieira</t>
  </si>
  <si>
    <t>Dunaliella salina</t>
  </si>
  <si>
    <t>Spirulina nep</t>
  </si>
  <si>
    <t>Tetraselmis sp</t>
  </si>
  <si>
    <t>Camarón acequia atlántico</t>
  </si>
  <si>
    <t>Lechuga de mar</t>
  </si>
  <si>
    <t>Blenio río (=Pez fraile)</t>
  </si>
  <si>
    <t>Jarabugo</t>
  </si>
  <si>
    <t>Pardilla</t>
  </si>
  <si>
    <t>Salinete (=Fartet andaluz)</t>
  </si>
  <si>
    <t>Fase 4.   Engorde a talla comercial. Producción sin valor
(kg)</t>
  </si>
  <si>
    <t>Fase 4.   Engorde a talla comercial. Producción con  valor
(kg)</t>
  </si>
  <si>
    <t>PRODUCCIÓN. VALOR Y CANTIDAD POR FASE DE CULTIVO, ORIGEN DEL AGUA, GRUPO Y ESPECIE. Año 2016</t>
  </si>
  <si>
    <t>Tabla 16.</t>
  </si>
  <si>
    <t>Año 2017. Producción. Valor y cantidad por fase de cultivo, origen del agua, grupo y especie</t>
  </si>
  <si>
    <t>Anemona de mar común</t>
  </si>
  <si>
    <t>Barbo cabecipequeño</t>
  </si>
  <si>
    <t>Barbo comizo</t>
  </si>
  <si>
    <t>Boga del Guadiana</t>
  </si>
  <si>
    <t>Cacho</t>
  </si>
  <si>
    <t>Calandino</t>
  </si>
  <si>
    <t>Colmilleja</t>
  </si>
  <si>
    <t>PRODUCCIÓN. VALOR Y CANTIDAD POR FASE DE CULTIVO, ORIGEN DEL AGUA, GRUPO Y ESPECIE. AÑO 2017</t>
  </si>
  <si>
    <t>Camarón</t>
  </si>
  <si>
    <t>Cangrejo verde o atlántico</t>
  </si>
  <si>
    <t>Langostino blanco</t>
  </si>
  <si>
    <t>Langostino mediterráneo</t>
  </si>
  <si>
    <t>Langostino tigre</t>
  </si>
  <si>
    <t>Berberecho</t>
  </si>
  <si>
    <t>Berberecho verde</t>
  </si>
  <si>
    <t>Longueirón</t>
  </si>
  <si>
    <t>Mejillón</t>
  </si>
  <si>
    <t>Navaja recta</t>
  </si>
  <si>
    <t>Ostión u ostra japonesa</t>
  </si>
  <si>
    <t>Ostra u ostra plana</t>
  </si>
  <si>
    <t>Gusana de sangre</t>
  </si>
  <si>
    <t>Atún rojo</t>
  </si>
  <si>
    <t>Lubina o róbalo</t>
  </si>
  <si>
    <t>Mújoles, múgiles</t>
  </si>
  <si>
    <t>Pez de limón</t>
  </si>
  <si>
    <t>Salmón atlántico o salmón</t>
  </si>
  <si>
    <t>Argazo real o kombú de azúcar</t>
  </si>
  <si>
    <t>Macroalga, Lechuga de mar</t>
  </si>
  <si>
    <t>Microalga (Dunaliella salina)</t>
  </si>
  <si>
    <t>Microalga (Spirulina spp.)</t>
  </si>
  <si>
    <t>Microalga (Tetraselmis)</t>
  </si>
  <si>
    <t>Musgo marino (Gracilaria dura)</t>
  </si>
  <si>
    <t>Cangrejo de río autóctono</t>
  </si>
  <si>
    <t>Barbo mediterráneo</t>
  </si>
  <si>
    <t>Bermejuelas nep</t>
  </si>
  <si>
    <t>Carpa dorada o roja</t>
  </si>
  <si>
    <t>Carpa o carpa común</t>
  </si>
  <si>
    <t>Esturión del Adriático</t>
  </si>
  <si>
    <t>Esturión siberiano</t>
  </si>
  <si>
    <t>Fraile</t>
  </si>
  <si>
    <t>Pardete, múgil</t>
  </si>
  <si>
    <t>Salinete</t>
  </si>
  <si>
    <t>Salmón del Danubio</t>
  </si>
  <si>
    <t>Trucha común o de río</t>
  </si>
  <si>
    <t>Salmón del Atlántico o Salmón</t>
  </si>
  <si>
    <t>PRODUCCIÓN. VALOR Y CANTIDAD POR FASE DE CULTIVO, ORIGEN DEL AGUA, GRUPO Y ESPECIE. AÑO 2018</t>
  </si>
  <si>
    <t>Artemia salina</t>
  </si>
  <si>
    <t>Centolla</t>
  </si>
  <si>
    <t>Almeja bicuda</t>
  </si>
  <si>
    <t>Ostra plana</t>
  </si>
  <si>
    <t>Rotífero</t>
  </si>
  <si>
    <t>Microalga spirulina (Arthrosphira platensis)</t>
  </si>
  <si>
    <t>Langostino Mediterráneo</t>
  </si>
  <si>
    <t>Microalga (Isochrysis galbana)</t>
  </si>
  <si>
    <t>Microalga (Nannochloropsis gaditana)</t>
  </si>
  <si>
    <t>Microalga (Tetraselmis chuii)</t>
  </si>
  <si>
    <t>Esturión del Adríático</t>
  </si>
  <si>
    <t xml:space="preserve">Trucha común </t>
  </si>
  <si>
    <t>Tabla 17.</t>
  </si>
  <si>
    <t>Año 2018. Producción. Valor y cantidad por fase de cultivo, origen del agua, grupo y especie</t>
  </si>
  <si>
    <t>PRODUCCIÓN. VALOR Y CANTIDAD POR FASE DE CULTIVO, ORIGEN DEL AGUA, GRUPO Y ESPECIE. AÑO 2019</t>
  </si>
  <si>
    <t>Año 2019. Producción. Valor y cantidad por fase de cultivo, origen del agua, grupo y especie</t>
  </si>
  <si>
    <t>Tabla 11.</t>
  </si>
  <si>
    <t>Tabla 18.</t>
  </si>
  <si>
    <t>Almeja babosa o chocha</t>
  </si>
  <si>
    <t>Lapas nep</t>
  </si>
  <si>
    <t>Ostra</t>
  </si>
  <si>
    <t>Ostra rizada</t>
  </si>
  <si>
    <t>Pulpo</t>
  </si>
  <si>
    <t>Atún rojo o de aleta azul</t>
  </si>
  <si>
    <t>Lenguado senegalés o lenguado rubio</t>
  </si>
  <si>
    <t>Gracilarias</t>
  </si>
  <si>
    <t>Lechugas de Mar nep</t>
  </si>
  <si>
    <t>Ramallo</t>
  </si>
  <si>
    <t>Anguila</t>
  </si>
  <si>
    <t>Langostino vannamei o langotino blanco</t>
  </si>
  <si>
    <t>Carpa</t>
  </si>
  <si>
    <t>Reo o trucha marina</t>
  </si>
  <si>
    <t>Tilapia</t>
  </si>
  <si>
    <t>Salmón del Atlántico o salmón</t>
  </si>
  <si>
    <t>Anémona de mar común</t>
  </si>
  <si>
    <t>Abalón japonés</t>
  </si>
  <si>
    <t>PRODUCCIÓN. VALOR Y CANTIDAD POR FASE DE CULTIVO, ORIGEN DEL AGUA, GRUPO Y ESPECIE. AÑO 2020</t>
  </si>
  <si>
    <t>Tabla 19.</t>
  </si>
  <si>
    <t>Año 2020. Producción. Valor y cantidad por fase de cultivo, origen del agua, grupo y especie</t>
  </si>
  <si>
    <t>Oreja de mar</t>
  </si>
  <si>
    <t>Microalga (Tetraselmis spp)</t>
  </si>
  <si>
    <t>Morragute</t>
  </si>
  <si>
    <t>Pez disco</t>
  </si>
  <si>
    <t>Barbo de graells</t>
  </si>
  <si>
    <t>PRODUCCIÓN. VALOR Y CANTIDAD POR FASE DE CULTIVO, ORIGEN DEL AGUA, GRUPO Y ESPECIE. AÑO 2021</t>
  </si>
  <si>
    <t>Año 2021. Producción. Valor y cantidad por fase de cultivo, origen del agua, grupo y especie</t>
  </si>
  <si>
    <t>Tabla 20.</t>
  </si>
  <si>
    <t>Esturión Estrellado</t>
  </si>
  <si>
    <t>De Mar</t>
  </si>
  <si>
    <t>PRODUCCIÓN. VALOR Y CANTIDAD POR FASE DE CULTIVO, ORIGEN DEL AGUA, GRUPO Y ESPECIE. AÑO 2022</t>
  </si>
  <si>
    <t>Tabla 21.</t>
  </si>
  <si>
    <t>Año 2022. Producción. Valor y cantidad por fase de cultivo, origen del agua, grupo y especie</t>
  </si>
  <si>
    <t>Microalga Espirulina (Arthrosphira platensis)</t>
  </si>
  <si>
    <t>Barbo gitano</t>
  </si>
  <si>
    <t>S. E.</t>
  </si>
  <si>
    <t>S.E.</t>
  </si>
  <si>
    <t>s.e.</t>
  </si>
  <si>
    <t>s.e</t>
  </si>
  <si>
    <t>Anfibios</t>
  </si>
  <si>
    <t>Ranas spp</t>
  </si>
  <si>
    <t>S.E..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</si>
</sst>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[$-C0A]dddd\,\ dd&quot; de &quot;mmmm&quot; de &quot;yyyy"/>
    <numFmt numFmtId="194" formatCode="#,##0.000"/>
    <numFmt numFmtId="195" formatCode="#,###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1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indexed="27"/>
        <bgColor indexed="64"/>
      </patternFill>
    </fill>
  </fills>
  <borders count="2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/>
      <bottom style="hair"/>
    </border>
    <border>
      <left style="thin">
        <color indexed="8"/>
      </left>
      <right style="double"/>
      <top style="hair"/>
      <bottom style="thin"/>
    </border>
    <border>
      <left style="thin"/>
      <right style="medium"/>
      <top style="hair"/>
      <bottom style="thin"/>
    </border>
    <border>
      <left style="thin">
        <color indexed="8"/>
      </left>
      <right style="double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double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double"/>
      <top style="hair"/>
      <bottom style="hair">
        <color indexed="8"/>
      </bottom>
    </border>
    <border>
      <left style="thin">
        <color indexed="8"/>
      </left>
      <right style="double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/>
      <right style="medium"/>
      <top style="hair"/>
      <bottom style="hair">
        <color indexed="8"/>
      </bottom>
    </border>
    <border>
      <left style="thin">
        <color indexed="8"/>
      </left>
      <right style="double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medium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double"/>
      <top style="hair"/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 style="double"/>
      <top style="thin">
        <color indexed="8"/>
      </top>
      <bottom style="hair">
        <color indexed="8"/>
      </bottom>
    </border>
    <border>
      <left style="double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double"/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double"/>
      <top style="hair">
        <color indexed="8"/>
      </top>
      <bottom style="thin">
        <color indexed="8"/>
      </bottom>
    </border>
    <border>
      <left>
        <color indexed="63"/>
      </left>
      <right style="double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double"/>
      <top style="thin">
        <color indexed="8"/>
      </top>
      <bottom style="hair">
        <color indexed="8"/>
      </bottom>
    </border>
    <border>
      <left style="thin"/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hair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double"/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31">
    <xf numFmtId="0" fontId="0" fillId="0" borderId="0" xfId="0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/>
    </xf>
    <xf numFmtId="4" fontId="4" fillId="33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78">
      <alignment/>
      <protection/>
    </xf>
    <xf numFmtId="3" fontId="0" fillId="0" borderId="0" xfId="0" applyNumberFormat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79" applyNumberFormat="1" applyFont="1" applyBorder="1">
      <alignment/>
      <protection/>
    </xf>
    <xf numFmtId="4" fontId="5" fillId="0" borderId="18" xfId="79" applyNumberFormat="1" applyFont="1" applyBorder="1">
      <alignment/>
      <protection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5" fillId="0" borderId="24" xfId="0" applyNumberFormat="1" applyFont="1" applyBorder="1" applyAlignment="1">
      <alignment/>
    </xf>
    <xf numFmtId="0" fontId="3" fillId="0" borderId="0" xfId="60">
      <alignment/>
      <protection/>
    </xf>
    <xf numFmtId="0" fontId="10" fillId="0" borderId="0" xfId="60" applyFont="1">
      <alignment/>
      <protection/>
    </xf>
    <xf numFmtId="0" fontId="9" fillId="0" borderId="0" xfId="60" applyFont="1">
      <alignment/>
      <protection/>
    </xf>
    <xf numFmtId="0" fontId="3" fillId="0" borderId="0" xfId="60" applyAlignment="1">
      <alignment vertical="center"/>
      <protection/>
    </xf>
    <xf numFmtId="4" fontId="5" fillId="0" borderId="21" xfId="76" applyNumberFormat="1" applyFont="1" applyBorder="1">
      <alignment/>
      <protection/>
    </xf>
    <xf numFmtId="4" fontId="5" fillId="0" borderId="20" xfId="76" applyNumberFormat="1" applyFont="1" applyBorder="1">
      <alignment/>
      <protection/>
    </xf>
    <xf numFmtId="3" fontId="5" fillId="0" borderId="25" xfId="79" applyNumberFormat="1" applyFont="1" applyBorder="1">
      <alignment/>
      <protection/>
    </xf>
    <xf numFmtId="3" fontId="5" fillId="0" borderId="13" xfId="0" applyNumberFormat="1" applyFont="1" applyBorder="1" applyAlignment="1">
      <alignment/>
    </xf>
    <xf numFmtId="3" fontId="5" fillId="0" borderId="26" xfId="79" applyNumberFormat="1" applyFont="1" applyBorder="1">
      <alignment/>
      <protection/>
    </xf>
    <xf numFmtId="3" fontId="5" fillId="0" borderId="27" xfId="79" applyNumberFormat="1" applyFont="1" applyBorder="1">
      <alignment/>
      <protection/>
    </xf>
    <xf numFmtId="3" fontId="5" fillId="0" borderId="15" xfId="0" applyNumberFormat="1" applyFont="1" applyBorder="1" applyAlignment="1">
      <alignment/>
    </xf>
    <xf numFmtId="3" fontId="5" fillId="0" borderId="28" xfId="79" applyNumberFormat="1" applyFont="1" applyBorder="1">
      <alignment/>
      <protection/>
    </xf>
    <xf numFmtId="3" fontId="5" fillId="0" borderId="29" xfId="79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30" xfId="79" applyNumberFormat="1" applyFont="1" applyBorder="1">
      <alignment/>
      <protection/>
    </xf>
    <xf numFmtId="3" fontId="5" fillId="0" borderId="31" xfId="79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3" fontId="5" fillId="0" borderId="32" xfId="79" applyNumberFormat="1" applyFont="1" applyBorder="1">
      <alignment/>
      <protection/>
    </xf>
    <xf numFmtId="3" fontId="5" fillId="0" borderId="16" xfId="0" applyNumberFormat="1" applyFont="1" applyBorder="1" applyAlignment="1">
      <alignment/>
    </xf>
    <xf numFmtId="3" fontId="4" fillId="33" borderId="33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34" xfId="0" applyNumberFormat="1" applyFont="1" applyFill="1" applyBorder="1" applyAlignment="1">
      <alignment horizontal="right" vertical="center"/>
    </xf>
    <xf numFmtId="3" fontId="4" fillId="33" borderId="35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3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2" fillId="0" borderId="37" xfId="77" applyFont="1" applyFill="1" applyBorder="1" applyAlignment="1">
      <alignment vertical="center"/>
      <protection/>
    </xf>
    <xf numFmtId="0" fontId="11" fillId="0" borderId="0" xfId="72" applyFont="1" applyFill="1" applyAlignment="1">
      <alignment vertical="center" wrapText="1"/>
      <protection/>
    </xf>
    <xf numFmtId="4" fontId="6" fillId="34" borderId="38" xfId="73" applyNumberFormat="1" applyFont="1" applyFill="1" applyBorder="1" applyAlignment="1">
      <alignment horizontal="center" vertical="center"/>
      <protection/>
    </xf>
    <xf numFmtId="4" fontId="6" fillId="34" borderId="39" xfId="73" applyNumberFormat="1" applyFont="1" applyFill="1" applyBorder="1" applyAlignment="1">
      <alignment horizontal="center" vertical="center"/>
      <protection/>
    </xf>
    <xf numFmtId="4" fontId="6" fillId="34" borderId="40" xfId="73" applyNumberFormat="1" applyFont="1" applyFill="1" applyBorder="1" applyAlignment="1">
      <alignment horizontal="center" vertical="center" wrapText="1"/>
      <protection/>
    </xf>
    <xf numFmtId="4" fontId="6" fillId="34" borderId="39" xfId="73" applyNumberFormat="1" applyFont="1" applyFill="1" applyBorder="1" applyAlignment="1">
      <alignment horizontal="center" vertical="center" wrapText="1"/>
      <protection/>
    </xf>
    <xf numFmtId="4" fontId="6" fillId="34" borderId="41" xfId="73" applyNumberFormat="1" applyFont="1" applyFill="1" applyBorder="1" applyAlignment="1">
      <alignment horizontal="center" vertical="center" wrapText="1"/>
      <protection/>
    </xf>
    <xf numFmtId="0" fontId="3" fillId="35" borderId="0" xfId="60" applyFill="1">
      <alignment/>
      <protection/>
    </xf>
    <xf numFmtId="0" fontId="0" fillId="0" borderId="0" xfId="0" applyFont="1" applyFill="1" applyAlignment="1">
      <alignment/>
    </xf>
    <xf numFmtId="3" fontId="6" fillId="36" borderId="42" xfId="75" applyNumberFormat="1" applyFont="1" applyFill="1" applyBorder="1">
      <alignment/>
      <protection/>
    </xf>
    <xf numFmtId="3" fontId="4" fillId="36" borderId="43" xfId="0" applyNumberFormat="1" applyFont="1" applyFill="1" applyBorder="1" applyAlignment="1">
      <alignment vertical="center"/>
    </xf>
    <xf numFmtId="3" fontId="4" fillId="36" borderId="44" xfId="0" applyNumberFormat="1" applyFont="1" applyFill="1" applyBorder="1" applyAlignment="1">
      <alignment vertical="center"/>
    </xf>
    <xf numFmtId="4" fontId="4" fillId="36" borderId="43" xfId="0" applyNumberFormat="1" applyFont="1" applyFill="1" applyBorder="1" applyAlignment="1">
      <alignment vertical="center"/>
    </xf>
    <xf numFmtId="4" fontId="4" fillId="36" borderId="45" xfId="0" applyNumberFormat="1" applyFont="1" applyFill="1" applyBorder="1" applyAlignment="1">
      <alignment vertical="center"/>
    </xf>
    <xf numFmtId="3" fontId="4" fillId="36" borderId="46" xfId="0" applyNumberFormat="1" applyFont="1" applyFill="1" applyBorder="1" applyAlignment="1">
      <alignment vertical="center"/>
    </xf>
    <xf numFmtId="4" fontId="5" fillId="34" borderId="47" xfId="0" applyNumberFormat="1" applyFont="1" applyFill="1" applyBorder="1" applyAlignment="1">
      <alignment horizontal="center" vertical="center"/>
    </xf>
    <xf numFmtId="4" fontId="5" fillId="0" borderId="48" xfId="79" applyNumberFormat="1" applyFont="1" applyBorder="1">
      <alignment/>
      <protection/>
    </xf>
    <xf numFmtId="4" fontId="5" fillId="0" borderId="49" xfId="76" applyNumberFormat="1" applyFont="1" applyBorder="1">
      <alignment/>
      <protection/>
    </xf>
    <xf numFmtId="4" fontId="5" fillId="0" borderId="18" xfId="76" applyNumberFormat="1" applyFont="1" applyBorder="1">
      <alignment/>
      <protection/>
    </xf>
    <xf numFmtId="4" fontId="5" fillId="0" borderId="50" xfId="79" applyNumberFormat="1" applyFont="1" applyBorder="1">
      <alignment/>
      <protection/>
    </xf>
    <xf numFmtId="4" fontId="5" fillId="0" borderId="25" xfId="79" applyNumberFormat="1" applyFont="1" applyBorder="1">
      <alignment/>
      <protection/>
    </xf>
    <xf numFmtId="4" fontId="5" fillId="0" borderId="26" xfId="79" applyNumberFormat="1" applyFont="1" applyBorder="1">
      <alignment/>
      <protection/>
    </xf>
    <xf numFmtId="4" fontId="5" fillId="0" borderId="30" xfId="79" applyNumberFormat="1" applyFont="1" applyBorder="1">
      <alignment/>
      <protection/>
    </xf>
    <xf numFmtId="4" fontId="5" fillId="0" borderId="51" xfId="79" applyNumberFormat="1" applyFont="1" applyBorder="1">
      <alignment/>
      <protection/>
    </xf>
    <xf numFmtId="4" fontId="5" fillId="0" borderId="32" xfId="79" applyNumberFormat="1" applyFont="1" applyBorder="1">
      <alignment/>
      <protection/>
    </xf>
    <xf numFmtId="4" fontId="4" fillId="33" borderId="33" xfId="0" applyNumberFormat="1" applyFont="1" applyFill="1" applyBorder="1" applyAlignment="1">
      <alignment horizontal="right" vertical="center"/>
    </xf>
    <xf numFmtId="4" fontId="4" fillId="33" borderId="34" xfId="0" applyNumberFormat="1" applyFont="1" applyFill="1" applyBorder="1" applyAlignment="1">
      <alignment horizontal="right" vertical="center"/>
    </xf>
    <xf numFmtId="4" fontId="4" fillId="33" borderId="35" xfId="0" applyNumberFormat="1" applyFont="1" applyFill="1" applyBorder="1" applyAlignment="1">
      <alignment horizontal="right" vertical="center"/>
    </xf>
    <xf numFmtId="4" fontId="4" fillId="33" borderId="36" xfId="0" applyNumberFormat="1" applyFont="1" applyFill="1" applyBorder="1" applyAlignment="1">
      <alignment horizontal="right" vertical="center"/>
    </xf>
    <xf numFmtId="4" fontId="6" fillId="36" borderId="42" xfId="75" applyNumberFormat="1" applyFont="1" applyFill="1" applyBorder="1">
      <alignment/>
      <protection/>
    </xf>
    <xf numFmtId="4" fontId="4" fillId="36" borderId="44" xfId="0" applyNumberFormat="1" applyFont="1" applyFill="1" applyBorder="1" applyAlignment="1">
      <alignment vertical="center"/>
    </xf>
    <xf numFmtId="4" fontId="5" fillId="0" borderId="52" xfId="76" applyNumberFormat="1" applyFont="1" applyBorder="1">
      <alignment/>
      <protection/>
    </xf>
    <xf numFmtId="194" fontId="5" fillId="0" borderId="20" xfId="0" applyNumberFormat="1" applyFont="1" applyBorder="1" applyAlignment="1">
      <alignment/>
    </xf>
    <xf numFmtId="4" fontId="5" fillId="0" borderId="53" xfId="79" applyNumberFormat="1" applyFont="1" applyBorder="1">
      <alignment/>
      <protection/>
    </xf>
    <xf numFmtId="4" fontId="5" fillId="0" borderId="54" xfId="79" applyNumberFormat="1" applyFont="1" applyBorder="1">
      <alignment/>
      <protection/>
    </xf>
    <xf numFmtId="4" fontId="0" fillId="0" borderId="55" xfId="0" applyNumberFormat="1" applyBorder="1" applyAlignment="1">
      <alignment/>
    </xf>
    <xf numFmtId="4" fontId="4" fillId="33" borderId="45" xfId="0" applyNumberFormat="1" applyFont="1" applyFill="1" applyBorder="1" applyAlignment="1">
      <alignment horizontal="right" vertical="center"/>
    </xf>
    <xf numFmtId="4" fontId="5" fillId="34" borderId="47" xfId="0" applyNumberFormat="1" applyFont="1" applyFill="1" applyBorder="1" applyAlignment="1">
      <alignment horizontal="center" vertical="center" wrapText="1"/>
    </xf>
    <xf numFmtId="4" fontId="5" fillId="34" borderId="56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4" fillId="37" borderId="0" xfId="0" applyFont="1" applyFill="1" applyBorder="1" applyAlignment="1">
      <alignment vertical="center"/>
    </xf>
    <xf numFmtId="4" fontId="0" fillId="37" borderId="55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3" fillId="37" borderId="0" xfId="78" applyFill="1">
      <alignment/>
      <protection/>
    </xf>
    <xf numFmtId="4" fontId="5" fillId="0" borderId="27" xfId="79" applyNumberFormat="1" applyFont="1" applyBorder="1">
      <alignment/>
      <protection/>
    </xf>
    <xf numFmtId="4" fontId="5" fillId="0" borderId="57" xfId="76" applyNumberFormat="1" applyFont="1" applyBorder="1">
      <alignment/>
      <protection/>
    </xf>
    <xf numFmtId="4" fontId="5" fillId="0" borderId="58" xfId="79" applyNumberFormat="1" applyFont="1" applyBorder="1">
      <alignment/>
      <protection/>
    </xf>
    <xf numFmtId="4" fontId="5" fillId="0" borderId="59" xfId="0" applyNumberFormat="1" applyFont="1" applyBorder="1" applyAlignment="1">
      <alignment/>
    </xf>
    <xf numFmtId="4" fontId="5" fillId="34" borderId="60" xfId="0" applyNumberFormat="1" applyFont="1" applyFill="1" applyBorder="1" applyAlignment="1">
      <alignment vertical="center"/>
    </xf>
    <xf numFmtId="4" fontId="5" fillId="0" borderId="49" xfId="79" applyNumberFormat="1" applyFont="1" applyBorder="1">
      <alignment/>
      <protection/>
    </xf>
    <xf numFmtId="4" fontId="5" fillId="0" borderId="61" xfId="79" applyNumberFormat="1" applyFont="1" applyBorder="1">
      <alignment/>
      <protection/>
    </xf>
    <xf numFmtId="4" fontId="5" fillId="0" borderId="62" xfId="79" applyNumberFormat="1" applyFont="1" applyBorder="1">
      <alignment/>
      <protection/>
    </xf>
    <xf numFmtId="4" fontId="5" fillId="0" borderId="10" xfId="0" applyNumberFormat="1" applyFont="1" applyFill="1" applyBorder="1" applyAlignment="1">
      <alignment/>
    </xf>
    <xf numFmtId="4" fontId="5" fillId="0" borderId="63" xfId="79" applyNumberFormat="1" applyFont="1" applyBorder="1">
      <alignment/>
      <protection/>
    </xf>
    <xf numFmtId="4" fontId="5" fillId="0" borderId="28" xfId="79" applyNumberFormat="1" applyFont="1" applyBorder="1">
      <alignment/>
      <protection/>
    </xf>
    <xf numFmtId="4" fontId="5" fillId="0" borderId="57" xfId="79" applyNumberFormat="1" applyFont="1" applyBorder="1">
      <alignment/>
      <protection/>
    </xf>
    <xf numFmtId="4" fontId="5" fillId="0" borderId="6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66" xfId="79" applyNumberFormat="1" applyFont="1" applyBorder="1">
      <alignment/>
      <protection/>
    </xf>
    <xf numFmtId="4" fontId="5" fillId="34" borderId="67" xfId="0" applyNumberFormat="1" applyFont="1" applyFill="1" applyBorder="1" applyAlignment="1">
      <alignment horizontal="center" vertical="center"/>
    </xf>
    <xf numFmtId="4" fontId="5" fillId="0" borderId="68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4" fontId="5" fillId="0" borderId="18" xfId="79" applyNumberFormat="1" applyFont="1" applyFill="1" applyBorder="1">
      <alignment/>
      <protection/>
    </xf>
    <xf numFmtId="4" fontId="5" fillId="0" borderId="71" xfId="79" applyNumberFormat="1" applyFont="1" applyBorder="1">
      <alignment/>
      <protection/>
    </xf>
    <xf numFmtId="4" fontId="5" fillId="0" borderId="72" xfId="79" applyNumberFormat="1" applyFont="1" applyBorder="1">
      <alignment/>
      <protection/>
    </xf>
    <xf numFmtId="4" fontId="5" fillId="0" borderId="34" xfId="79" applyNumberFormat="1" applyFont="1" applyBorder="1">
      <alignment/>
      <protection/>
    </xf>
    <xf numFmtId="4" fontId="5" fillId="0" borderId="22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4" fontId="5" fillId="0" borderId="7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7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" fontId="5" fillId="0" borderId="76" xfId="79" applyNumberFormat="1" applyFont="1" applyBorder="1">
      <alignment/>
      <protection/>
    </xf>
    <xf numFmtId="3" fontId="0" fillId="0" borderId="0" xfId="0" applyNumberFormat="1" applyBorder="1" applyAlignment="1">
      <alignment/>
    </xf>
    <xf numFmtId="4" fontId="0" fillId="37" borderId="0" xfId="0" applyNumberFormat="1" applyFill="1" applyBorder="1" applyAlignment="1">
      <alignment/>
    </xf>
    <xf numFmtId="4" fontId="5" fillId="0" borderId="77" xfId="0" applyNumberFormat="1" applyFont="1" applyBorder="1" applyAlignment="1">
      <alignment/>
    </xf>
    <xf numFmtId="4" fontId="5" fillId="34" borderId="73" xfId="0" applyNumberFormat="1" applyFont="1" applyFill="1" applyBorder="1" applyAlignment="1">
      <alignment horizontal="center" vertical="center"/>
    </xf>
    <xf numFmtId="0" fontId="5" fillId="0" borderId="78" xfId="0" applyFont="1" applyBorder="1" applyAlignment="1">
      <alignment/>
    </xf>
    <xf numFmtId="4" fontId="5" fillId="0" borderId="25" xfId="79" applyNumberFormat="1" applyFont="1" applyFill="1" applyBorder="1">
      <alignment/>
      <protection/>
    </xf>
    <xf numFmtId="4" fontId="5" fillId="0" borderId="13" xfId="0" applyNumberFormat="1" applyFont="1" applyFill="1" applyBorder="1" applyAlignment="1">
      <alignment/>
    </xf>
    <xf numFmtId="4" fontId="5" fillId="0" borderId="26" xfId="79" applyNumberFormat="1" applyFont="1" applyFill="1" applyBorder="1">
      <alignment/>
      <protection/>
    </xf>
    <xf numFmtId="4" fontId="5" fillId="0" borderId="27" xfId="79" applyNumberFormat="1" applyFont="1" applyFill="1" applyBorder="1">
      <alignment/>
      <protection/>
    </xf>
    <xf numFmtId="4" fontId="5" fillId="0" borderId="53" xfId="79" applyNumberFormat="1" applyFont="1" applyFill="1" applyBorder="1">
      <alignment/>
      <protection/>
    </xf>
    <xf numFmtId="4" fontId="5" fillId="0" borderId="79" xfId="79" applyNumberFormat="1" applyFont="1" applyBorder="1">
      <alignment/>
      <protection/>
    </xf>
    <xf numFmtId="4" fontId="5" fillId="34" borderId="14" xfId="0" applyNumberFormat="1" applyFont="1" applyFill="1" applyBorder="1" applyAlignment="1">
      <alignment vertical="center"/>
    </xf>
    <xf numFmtId="4" fontId="5" fillId="34" borderId="65" xfId="0" applyNumberFormat="1" applyFont="1" applyFill="1" applyBorder="1" applyAlignment="1">
      <alignment vertical="center"/>
    </xf>
    <xf numFmtId="4" fontId="5" fillId="34" borderId="68" xfId="0" applyNumberFormat="1" applyFont="1" applyFill="1" applyBorder="1" applyAlignment="1">
      <alignment vertical="center"/>
    </xf>
    <xf numFmtId="4" fontId="5" fillId="0" borderId="20" xfId="79" applyNumberFormat="1" applyFont="1" applyBorder="1">
      <alignment/>
      <protection/>
    </xf>
    <xf numFmtId="4" fontId="5" fillId="0" borderId="80" xfId="79" applyNumberFormat="1" applyFont="1" applyBorder="1">
      <alignment/>
      <protection/>
    </xf>
    <xf numFmtId="4" fontId="5" fillId="0" borderId="81" xfId="79" applyNumberFormat="1" applyFont="1" applyBorder="1">
      <alignment/>
      <protection/>
    </xf>
    <xf numFmtId="4" fontId="5" fillId="0" borderId="79" xfId="76" applyNumberFormat="1" applyFont="1" applyBorder="1">
      <alignment/>
      <protection/>
    </xf>
    <xf numFmtId="4" fontId="5" fillId="0" borderId="82" xfId="79" applyNumberFormat="1" applyFont="1" applyBorder="1">
      <alignment/>
      <protection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65" xfId="0" applyNumberFormat="1" applyFont="1" applyFill="1" applyBorder="1" applyAlignment="1">
      <alignment horizontal="center" vertical="center"/>
    </xf>
    <xf numFmtId="4" fontId="5" fillId="34" borderId="68" xfId="0" applyNumberFormat="1" applyFont="1" applyFill="1" applyBorder="1" applyAlignment="1">
      <alignment horizontal="center" vertical="center"/>
    </xf>
    <xf numFmtId="4" fontId="4" fillId="38" borderId="3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4" fontId="4" fillId="38" borderId="14" xfId="0" applyNumberFormat="1" applyFont="1" applyFill="1" applyBorder="1" applyAlignment="1">
      <alignment horizontal="right" vertical="center"/>
    </xf>
    <xf numFmtId="4" fontId="4" fillId="38" borderId="35" xfId="0" applyNumberFormat="1" applyFont="1" applyFill="1" applyBorder="1" applyAlignment="1">
      <alignment horizontal="right" vertical="center"/>
    </xf>
    <xf numFmtId="4" fontId="4" fillId="38" borderId="23" xfId="0" applyNumberFormat="1" applyFont="1" applyFill="1" applyBorder="1" applyAlignment="1">
      <alignment horizontal="right" vertical="center"/>
    </xf>
    <xf numFmtId="4" fontId="4" fillId="38" borderId="33" xfId="0" applyNumberFormat="1" applyFont="1" applyFill="1" applyBorder="1" applyAlignment="1">
      <alignment horizontal="right" vertical="center"/>
    </xf>
    <xf numFmtId="4" fontId="4" fillId="38" borderId="12" xfId="0" applyNumberFormat="1" applyFont="1" applyFill="1" applyBorder="1" applyAlignment="1">
      <alignment horizontal="right" vertical="center"/>
    </xf>
    <xf numFmtId="4" fontId="4" fillId="38" borderId="34" xfId="0" applyNumberFormat="1" applyFont="1" applyFill="1" applyBorder="1" applyAlignment="1">
      <alignment horizontal="right" vertical="center"/>
    </xf>
    <xf numFmtId="4" fontId="15" fillId="39" borderId="11" xfId="0" applyNumberFormat="1" applyFont="1" applyFill="1" applyBorder="1" applyAlignment="1">
      <alignment/>
    </xf>
    <xf numFmtId="4" fontId="5" fillId="0" borderId="83" xfId="79" applyNumberFormat="1" applyFont="1" applyBorder="1">
      <alignment/>
      <protection/>
    </xf>
    <xf numFmtId="4" fontId="5" fillId="0" borderId="84" xfId="79" applyNumberFormat="1" applyFont="1" applyBorder="1">
      <alignment/>
      <protection/>
    </xf>
    <xf numFmtId="4" fontId="15" fillId="39" borderId="85" xfId="0" applyNumberFormat="1" applyFont="1" applyFill="1" applyBorder="1" applyAlignment="1">
      <alignment/>
    </xf>
    <xf numFmtId="4" fontId="15" fillId="39" borderId="86" xfId="0" applyNumberFormat="1" applyFont="1" applyFill="1" applyBorder="1" applyAlignment="1">
      <alignment/>
    </xf>
    <xf numFmtId="4" fontId="15" fillId="39" borderId="65" xfId="0" applyNumberFormat="1" applyFont="1" applyFill="1" applyBorder="1" applyAlignment="1">
      <alignment/>
    </xf>
    <xf numFmtId="4" fontId="15" fillId="39" borderId="87" xfId="0" applyNumberFormat="1" applyFont="1" applyFill="1" applyBorder="1" applyAlignment="1">
      <alignment/>
    </xf>
    <xf numFmtId="4" fontId="15" fillId="39" borderId="58" xfId="0" applyNumberFormat="1" applyFont="1" applyFill="1" applyBorder="1" applyAlignment="1">
      <alignment/>
    </xf>
    <xf numFmtId="4" fontId="15" fillId="39" borderId="53" xfId="0" applyNumberFormat="1" applyFont="1" applyFill="1" applyBorder="1" applyAlignment="1">
      <alignment/>
    </xf>
    <xf numFmtId="4" fontId="15" fillId="39" borderId="61" xfId="0" applyNumberFormat="1" applyFont="1" applyFill="1" applyBorder="1" applyAlignment="1">
      <alignment/>
    </xf>
    <xf numFmtId="4" fontId="15" fillId="39" borderId="88" xfId="0" applyNumberFormat="1" applyFont="1" applyFill="1" applyBorder="1" applyAlignment="1">
      <alignment/>
    </xf>
    <xf numFmtId="4" fontId="5" fillId="0" borderId="89" xfId="76" applyNumberFormat="1" applyFont="1" applyBorder="1">
      <alignment/>
      <protection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0" borderId="21" xfId="79" applyNumberFormat="1" applyFont="1" applyBorder="1">
      <alignment/>
      <protection/>
    </xf>
    <xf numFmtId="4" fontId="5" fillId="0" borderId="22" xfId="79" applyNumberFormat="1" applyFont="1" applyBorder="1">
      <alignment/>
      <protection/>
    </xf>
    <xf numFmtId="4" fontId="3" fillId="37" borderId="0" xfId="78" applyNumberFormat="1" applyFill="1">
      <alignment/>
      <protection/>
    </xf>
    <xf numFmtId="4" fontId="3" fillId="0" borderId="13" xfId="0" applyNumberFormat="1" applyFont="1" applyFill="1" applyBorder="1" applyAlignment="1">
      <alignment/>
    </xf>
    <xf numFmtId="4" fontId="3" fillId="0" borderId="81" xfId="79" applyNumberFormat="1" applyFont="1" applyFill="1" applyBorder="1">
      <alignment/>
      <protection/>
    </xf>
    <xf numFmtId="4" fontId="6" fillId="38" borderId="33" xfId="0" applyNumberFormat="1" applyFont="1" applyFill="1" applyBorder="1" applyAlignment="1">
      <alignment horizontal="right" vertical="center"/>
    </xf>
    <xf numFmtId="4" fontId="6" fillId="38" borderId="12" xfId="0" applyNumberFormat="1" applyFont="1" applyFill="1" applyBorder="1" applyAlignment="1">
      <alignment horizontal="right" vertical="center"/>
    </xf>
    <xf numFmtId="4" fontId="6" fillId="38" borderId="90" xfId="0" applyNumberFormat="1" applyFont="1" applyFill="1" applyBorder="1" applyAlignment="1">
      <alignment horizontal="right" vertical="center"/>
    </xf>
    <xf numFmtId="4" fontId="3" fillId="0" borderId="25" xfId="79" applyNumberFormat="1" applyFont="1" applyBorder="1">
      <alignment/>
      <protection/>
    </xf>
    <xf numFmtId="4" fontId="3" fillId="0" borderId="10" xfId="0" applyNumberFormat="1" applyFont="1" applyFill="1" applyBorder="1" applyAlignment="1">
      <alignment/>
    </xf>
    <xf numFmtId="4" fontId="3" fillId="0" borderId="27" xfId="79" applyNumberFormat="1" applyFont="1" applyBorder="1">
      <alignment/>
      <protection/>
    </xf>
    <xf numFmtId="4" fontId="3" fillId="0" borderId="61" xfId="79" applyNumberFormat="1" applyFont="1" applyBorder="1">
      <alignment/>
      <protection/>
    </xf>
    <xf numFmtId="4" fontId="6" fillId="38" borderId="35" xfId="0" applyNumberFormat="1" applyFont="1" applyFill="1" applyBorder="1" applyAlignment="1">
      <alignment horizontal="right" vertical="center"/>
    </xf>
    <xf numFmtId="4" fontId="6" fillId="38" borderId="14" xfId="0" applyNumberFormat="1" applyFont="1" applyFill="1" applyBorder="1" applyAlignment="1">
      <alignment horizontal="right" vertical="center"/>
    </xf>
    <xf numFmtId="4" fontId="6" fillId="38" borderId="36" xfId="0" applyNumberFormat="1" applyFont="1" applyFill="1" applyBorder="1" applyAlignment="1">
      <alignment horizontal="right" vertical="center"/>
    </xf>
    <xf numFmtId="4" fontId="6" fillId="38" borderId="23" xfId="0" applyNumberFormat="1" applyFont="1" applyFill="1" applyBorder="1" applyAlignment="1">
      <alignment horizontal="right" vertical="center"/>
    </xf>
    <xf numFmtId="4" fontId="6" fillId="36" borderId="43" xfId="0" applyNumberFormat="1" applyFont="1" applyFill="1" applyBorder="1" applyAlignment="1">
      <alignment vertical="center"/>
    </xf>
    <xf numFmtId="4" fontId="6" fillId="36" borderId="44" xfId="0" applyNumberFormat="1" applyFont="1" applyFill="1" applyBorder="1" applyAlignment="1">
      <alignment vertical="center"/>
    </xf>
    <xf numFmtId="4" fontId="6" fillId="38" borderId="22" xfId="0" applyNumberFormat="1" applyFont="1" applyFill="1" applyBorder="1" applyAlignment="1">
      <alignment horizontal="right" vertical="center"/>
    </xf>
    <xf numFmtId="4" fontId="14" fillId="39" borderId="0" xfId="0" applyNumberFormat="1" applyFont="1" applyFill="1" applyAlignment="1">
      <alignment/>
    </xf>
    <xf numFmtId="4" fontId="3" fillId="0" borderId="0" xfId="79" applyNumberFormat="1" applyFont="1" applyBorder="1">
      <alignment/>
      <protection/>
    </xf>
    <xf numFmtId="4" fontId="3" fillId="0" borderId="30" xfId="79" applyNumberFormat="1" applyFont="1" applyFill="1" applyBorder="1">
      <alignment/>
      <protection/>
    </xf>
    <xf numFmtId="4" fontId="3" fillId="0" borderId="19" xfId="0" applyNumberFormat="1" applyFont="1" applyFill="1" applyBorder="1" applyAlignment="1">
      <alignment/>
    </xf>
    <xf numFmtId="4" fontId="3" fillId="0" borderId="26" xfId="79" applyNumberFormat="1" applyFont="1" applyFill="1" applyBorder="1">
      <alignment/>
      <protection/>
    </xf>
    <xf numFmtId="4" fontId="3" fillId="0" borderId="20" xfId="0" applyNumberFormat="1" applyFont="1" applyFill="1" applyBorder="1" applyAlignment="1">
      <alignment/>
    </xf>
    <xf numFmtId="194" fontId="3" fillId="0" borderId="20" xfId="0" applyNumberFormat="1" applyFont="1" applyFill="1" applyBorder="1" applyAlignment="1">
      <alignment/>
    </xf>
    <xf numFmtId="4" fontId="3" fillId="0" borderId="7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15" fillId="0" borderId="91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4" fontId="15" fillId="0" borderId="92" xfId="0" applyNumberFormat="1" applyFont="1" applyFill="1" applyBorder="1" applyAlignment="1">
      <alignment/>
    </xf>
    <xf numFmtId="4" fontId="15" fillId="0" borderId="81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9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15" fillId="0" borderId="51" xfId="0" applyNumberFormat="1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15" fillId="0" borderId="94" xfId="0" applyNumberFormat="1" applyFont="1" applyFill="1" applyBorder="1" applyAlignment="1">
      <alignment/>
    </xf>
    <xf numFmtId="4" fontId="3" fillId="0" borderId="95" xfId="0" applyNumberFormat="1" applyFont="1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8" xfId="79" applyNumberFormat="1" applyFont="1" applyFill="1" applyBorder="1">
      <alignment/>
      <protection/>
    </xf>
    <xf numFmtId="4" fontId="3" fillId="0" borderId="68" xfId="0" applyNumberFormat="1" applyFont="1" applyFill="1" applyBorder="1" applyAlignment="1">
      <alignment/>
    </xf>
    <xf numFmtId="4" fontId="3" fillId="0" borderId="32" xfId="79" applyNumberFormat="1" applyFont="1" applyFill="1" applyBorder="1">
      <alignment/>
      <protection/>
    </xf>
    <xf numFmtId="4" fontId="3" fillId="0" borderId="96" xfId="0" applyNumberFormat="1" applyFont="1" applyFill="1" applyBorder="1" applyAlignment="1">
      <alignment/>
    </xf>
    <xf numFmtId="4" fontId="3" fillId="0" borderId="51" xfId="79" applyNumberFormat="1" applyFont="1" applyFill="1" applyBorder="1">
      <alignment/>
      <protection/>
    </xf>
    <xf numFmtId="4" fontId="3" fillId="0" borderId="97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5" fillId="34" borderId="73" xfId="0" applyNumberFormat="1" applyFont="1" applyFill="1" applyBorder="1" applyAlignment="1">
      <alignment horizontal="center" vertical="center" wrapText="1"/>
    </xf>
    <xf numFmtId="4" fontId="15" fillId="39" borderId="54" xfId="0" applyNumberFormat="1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4" fontId="15" fillId="39" borderId="98" xfId="0" applyNumberFormat="1" applyFont="1" applyFill="1" applyBorder="1" applyAlignment="1">
      <alignment/>
    </xf>
    <xf numFmtId="4" fontId="3" fillId="0" borderId="99" xfId="0" applyNumberFormat="1" applyFont="1" applyFill="1" applyBorder="1" applyAlignment="1">
      <alignment/>
    </xf>
    <xf numFmtId="4" fontId="15" fillId="0" borderId="100" xfId="0" applyNumberFormat="1" applyFont="1" applyFill="1" applyBorder="1" applyAlignment="1">
      <alignment/>
    </xf>
    <xf numFmtId="4" fontId="15" fillId="39" borderId="29" xfId="0" applyNumberFormat="1" applyFont="1" applyFill="1" applyBorder="1" applyAlignment="1">
      <alignment/>
    </xf>
    <xf numFmtId="4" fontId="15" fillId="39" borderId="75" xfId="0" applyNumberFormat="1" applyFont="1" applyFill="1" applyBorder="1" applyAlignment="1">
      <alignment/>
    </xf>
    <xf numFmtId="0" fontId="6" fillId="37" borderId="0" xfId="74" applyFont="1" applyFill="1" applyBorder="1" applyAlignment="1">
      <alignment horizontal="left" vertical="center" wrapText="1"/>
      <protection/>
    </xf>
    <xf numFmtId="4" fontId="5" fillId="34" borderId="70" xfId="0" applyNumberFormat="1" applyFont="1" applyFill="1" applyBorder="1" applyAlignment="1">
      <alignment horizontal="center" vertical="center"/>
    </xf>
    <xf numFmtId="4" fontId="5" fillId="0" borderId="101" xfId="79" applyNumberFormat="1" applyFont="1" applyBorder="1">
      <alignment/>
      <protection/>
    </xf>
    <xf numFmtId="4" fontId="3" fillId="0" borderId="102" xfId="79" applyNumberFormat="1" applyFont="1" applyBorder="1">
      <alignment/>
      <protection/>
    </xf>
    <xf numFmtId="4" fontId="3" fillId="0" borderId="103" xfId="0" applyNumberFormat="1" applyFont="1" applyFill="1" applyBorder="1" applyAlignment="1">
      <alignment/>
    </xf>
    <xf numFmtId="4" fontId="3" fillId="0" borderId="104" xfId="79" applyNumberFormat="1" applyFont="1" applyFill="1" applyBorder="1">
      <alignment/>
      <protection/>
    </xf>
    <xf numFmtId="4" fontId="3" fillId="0" borderId="105" xfId="0" applyNumberFormat="1" applyFont="1" applyFill="1" applyBorder="1" applyAlignment="1">
      <alignment/>
    </xf>
    <xf numFmtId="4" fontId="3" fillId="0" borderId="106" xfId="0" applyNumberFormat="1" applyFont="1" applyFill="1" applyBorder="1" applyAlignment="1">
      <alignment horizontal="right"/>
    </xf>
    <xf numFmtId="4" fontId="16" fillId="36" borderId="42" xfId="75" applyNumberFormat="1" applyFont="1" applyFill="1" applyBorder="1">
      <alignment/>
      <protection/>
    </xf>
    <xf numFmtId="4" fontId="16" fillId="36" borderId="43" xfId="0" applyNumberFormat="1" applyFont="1" applyFill="1" applyBorder="1" applyAlignment="1">
      <alignment vertical="center"/>
    </xf>
    <xf numFmtId="4" fontId="15" fillId="39" borderId="13" xfId="0" applyNumberFormat="1" applyFont="1" applyFill="1" applyBorder="1" applyAlignment="1">
      <alignment/>
    </xf>
    <xf numFmtId="4" fontId="3" fillId="0" borderId="94" xfId="0" applyNumberFormat="1" applyFont="1" applyFill="1" applyBorder="1" applyAlignment="1">
      <alignment/>
    </xf>
    <xf numFmtId="4" fontId="3" fillId="0" borderId="107" xfId="0" applyNumberFormat="1" applyFont="1" applyFill="1" applyBorder="1" applyAlignment="1">
      <alignment/>
    </xf>
    <xf numFmtId="4" fontId="5" fillId="37" borderId="49" xfId="76" applyNumberFormat="1" applyFont="1" applyFill="1" applyBorder="1">
      <alignment/>
      <protection/>
    </xf>
    <xf numFmtId="4" fontId="5" fillId="37" borderId="72" xfId="79" applyNumberFormat="1" applyFont="1" applyFill="1" applyBorder="1">
      <alignment/>
      <protection/>
    </xf>
    <xf numFmtId="4" fontId="5" fillId="37" borderId="18" xfId="79" applyNumberFormat="1" applyFont="1" applyFill="1" applyBorder="1">
      <alignment/>
      <protection/>
    </xf>
    <xf numFmtId="4" fontId="5" fillId="37" borderId="66" xfId="79" applyNumberFormat="1" applyFont="1" applyFill="1" applyBorder="1">
      <alignment/>
      <protection/>
    </xf>
    <xf numFmtId="4" fontId="5" fillId="37" borderId="63" xfId="79" applyNumberFormat="1" applyFont="1" applyFill="1" applyBorder="1">
      <alignment/>
      <protection/>
    </xf>
    <xf numFmtId="4" fontId="5" fillId="37" borderId="84" xfId="79" applyNumberFormat="1" applyFont="1" applyFill="1" applyBorder="1">
      <alignment/>
      <protection/>
    </xf>
    <xf numFmtId="4" fontId="5" fillId="37" borderId="50" xfId="79" applyNumberFormat="1" applyFont="1" applyFill="1" applyBorder="1">
      <alignment/>
      <protection/>
    </xf>
    <xf numFmtId="0" fontId="5" fillId="37" borderId="78" xfId="0" applyFont="1" applyFill="1" applyBorder="1" applyAlignment="1">
      <alignment/>
    </xf>
    <xf numFmtId="4" fontId="5" fillId="37" borderId="83" xfId="79" applyNumberFormat="1" applyFont="1" applyFill="1" applyBorder="1">
      <alignment/>
      <protection/>
    </xf>
    <xf numFmtId="4" fontId="5" fillId="37" borderId="48" xfId="79" applyNumberFormat="1" applyFont="1" applyFill="1" applyBorder="1">
      <alignment/>
      <protection/>
    </xf>
    <xf numFmtId="4" fontId="5" fillId="37" borderId="49" xfId="79" applyNumberFormat="1" applyFont="1" applyFill="1" applyBorder="1">
      <alignment/>
      <protection/>
    </xf>
    <xf numFmtId="4" fontId="5" fillId="37" borderId="57" xfId="79" applyNumberFormat="1" applyFont="1" applyFill="1" applyBorder="1">
      <alignment/>
      <protection/>
    </xf>
    <xf numFmtId="4" fontId="5" fillId="37" borderId="76" xfId="79" applyNumberFormat="1" applyFont="1" applyFill="1" applyBorder="1">
      <alignment/>
      <protection/>
    </xf>
    <xf numFmtId="4" fontId="5" fillId="37" borderId="79" xfId="79" applyNumberFormat="1" applyFont="1" applyFill="1" applyBorder="1">
      <alignment/>
      <protection/>
    </xf>
    <xf numFmtId="4" fontId="5" fillId="37" borderId="20" xfId="79" applyNumberFormat="1" applyFont="1" applyFill="1" applyBorder="1">
      <alignment/>
      <protection/>
    </xf>
    <xf numFmtId="4" fontId="5" fillId="37" borderId="19" xfId="76" applyNumberFormat="1" applyFont="1" applyFill="1" applyBorder="1">
      <alignment/>
      <protection/>
    </xf>
    <xf numFmtId="4" fontId="5" fillId="37" borderId="20" xfId="76" applyNumberFormat="1" applyFont="1" applyFill="1" applyBorder="1">
      <alignment/>
      <protection/>
    </xf>
    <xf numFmtId="4" fontId="5" fillId="37" borderId="21" xfId="76" applyNumberFormat="1" applyFont="1" applyFill="1" applyBorder="1">
      <alignment/>
      <protection/>
    </xf>
    <xf numFmtId="4" fontId="5" fillId="37" borderId="82" xfId="79" applyNumberFormat="1" applyFont="1" applyFill="1" applyBorder="1">
      <alignment/>
      <protection/>
    </xf>
    <xf numFmtId="4" fontId="5" fillId="37" borderId="21" xfId="79" applyNumberFormat="1" applyFont="1" applyFill="1" applyBorder="1">
      <alignment/>
      <protection/>
    </xf>
    <xf numFmtId="4" fontId="5" fillId="37" borderId="19" xfId="79" applyNumberFormat="1" applyFont="1" applyFill="1" applyBorder="1">
      <alignment/>
      <protection/>
    </xf>
    <xf numFmtId="4" fontId="15" fillId="0" borderId="16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108" xfId="0" applyNumberFormat="1" applyFont="1" applyFill="1" applyBorder="1" applyAlignment="1">
      <alignment/>
    </xf>
    <xf numFmtId="4" fontId="3" fillId="0" borderId="109" xfId="0" applyNumberFormat="1" applyFont="1" applyFill="1" applyBorder="1" applyAlignment="1">
      <alignment/>
    </xf>
    <xf numFmtId="4" fontId="15" fillId="40" borderId="86" xfId="0" applyNumberFormat="1" applyFont="1" applyFill="1" applyBorder="1" applyAlignment="1">
      <alignment/>
    </xf>
    <xf numFmtId="4" fontId="15" fillId="40" borderId="87" xfId="0" applyNumberFormat="1" applyFont="1" applyFill="1" applyBorder="1" applyAlignment="1">
      <alignment/>
    </xf>
    <xf numFmtId="4" fontId="15" fillId="40" borderId="53" xfId="0" applyNumberFormat="1" applyFont="1" applyFill="1" applyBorder="1" applyAlignment="1">
      <alignment/>
    </xf>
    <xf numFmtId="4" fontId="15" fillId="40" borderId="58" xfId="0" applyNumberFormat="1" applyFont="1" applyFill="1" applyBorder="1" applyAlignment="1">
      <alignment/>
    </xf>
    <xf numFmtId="4" fontId="15" fillId="40" borderId="54" xfId="0" applyNumberFormat="1" applyFont="1" applyFill="1" applyBorder="1" applyAlignment="1">
      <alignment/>
    </xf>
    <xf numFmtId="4" fontId="15" fillId="40" borderId="61" xfId="0" applyNumberFormat="1" applyFont="1" applyFill="1" applyBorder="1" applyAlignment="1">
      <alignment/>
    </xf>
    <xf numFmtId="4" fontId="15" fillId="40" borderId="110" xfId="0" applyNumberFormat="1" applyFont="1" applyFill="1" applyBorder="1" applyAlignment="1">
      <alignment/>
    </xf>
    <xf numFmtId="4" fontId="15" fillId="40" borderId="71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0" fontId="6" fillId="37" borderId="0" xfId="0" applyFont="1" applyFill="1" applyBorder="1" applyAlignment="1">
      <alignment vertical="center"/>
    </xf>
    <xf numFmtId="4" fontId="3" fillId="37" borderId="0" xfId="0" applyNumberFormat="1" applyFont="1" applyFill="1" applyAlignment="1">
      <alignment/>
    </xf>
    <xf numFmtId="0" fontId="15" fillId="0" borderId="0" xfId="61" applyFont="1">
      <alignment/>
      <protection/>
    </xf>
    <xf numFmtId="4" fontId="3" fillId="0" borderId="0" xfId="0" applyNumberFormat="1" applyFont="1" applyAlignment="1">
      <alignment/>
    </xf>
    <xf numFmtId="4" fontId="15" fillId="0" borderId="0" xfId="55" applyNumberFormat="1" applyFont="1">
      <alignment/>
      <protection/>
    </xf>
    <xf numFmtId="0" fontId="15" fillId="0" borderId="48" xfId="64" applyFont="1" applyBorder="1">
      <alignment/>
      <protection/>
    </xf>
    <xf numFmtId="4" fontId="15" fillId="0" borderId="111" xfId="55" applyNumberFormat="1" applyFont="1" applyBorder="1">
      <alignment/>
      <protection/>
    </xf>
    <xf numFmtId="0" fontId="15" fillId="0" borderId="48" xfId="66" applyFont="1" applyBorder="1">
      <alignment/>
      <protection/>
    </xf>
    <xf numFmtId="0" fontId="15" fillId="0" borderId="96" xfId="66" applyFont="1" applyBorder="1">
      <alignment/>
      <protection/>
    </xf>
    <xf numFmtId="0" fontId="15" fillId="0" borderId="23" xfId="67" applyFont="1" applyBorder="1">
      <alignment/>
      <protection/>
    </xf>
    <xf numFmtId="0" fontId="15" fillId="0" borderId="48" xfId="67" applyFont="1" applyBorder="1">
      <alignment/>
      <protection/>
    </xf>
    <xf numFmtId="0" fontId="15" fillId="0" borderId="96" xfId="67" applyFont="1" applyBorder="1">
      <alignment/>
      <protection/>
    </xf>
    <xf numFmtId="0" fontId="15" fillId="0" borderId="48" xfId="55" applyFont="1" applyBorder="1">
      <alignment/>
      <protection/>
    </xf>
    <xf numFmtId="0" fontId="15" fillId="0" borderId="96" xfId="55" applyFont="1" applyBorder="1">
      <alignment/>
      <protection/>
    </xf>
    <xf numFmtId="4" fontId="3" fillId="34" borderId="68" xfId="0" applyNumberFormat="1" applyFont="1" applyFill="1" applyBorder="1" applyAlignment="1">
      <alignment horizontal="center" vertical="center"/>
    </xf>
    <xf numFmtId="0" fontId="15" fillId="0" borderId="23" xfId="55" applyFont="1" applyBorder="1">
      <alignment/>
      <protection/>
    </xf>
    <xf numFmtId="4" fontId="15" fillId="0" borderId="31" xfId="55" applyNumberFormat="1" applyFont="1" applyBorder="1">
      <alignment/>
      <protection/>
    </xf>
    <xf numFmtId="4" fontId="15" fillId="0" borderId="68" xfId="55" applyNumberFormat="1" applyFont="1" applyBorder="1">
      <alignment/>
      <protection/>
    </xf>
    <xf numFmtId="4" fontId="15" fillId="0" borderId="112" xfId="55" applyNumberFormat="1" applyFont="1" applyBorder="1">
      <alignment/>
      <protection/>
    </xf>
    <xf numFmtId="4" fontId="15" fillId="0" borderId="27" xfId="55" applyNumberFormat="1" applyFont="1" applyBorder="1">
      <alignment/>
      <protection/>
    </xf>
    <xf numFmtId="4" fontId="15" fillId="0" borderId="28" xfId="55" applyNumberFormat="1" applyFont="1" applyBorder="1">
      <alignment/>
      <protection/>
    </xf>
    <xf numFmtId="4" fontId="15" fillId="0" borderId="36" xfId="55" applyNumberFormat="1" applyFont="1" applyBorder="1">
      <alignment/>
      <protection/>
    </xf>
    <xf numFmtId="0" fontId="15" fillId="0" borderId="23" xfId="64" applyFont="1" applyBorder="1">
      <alignment/>
      <protection/>
    </xf>
    <xf numFmtId="4" fontId="15" fillId="0" borderId="113" xfId="62" applyNumberFormat="1" applyFont="1" applyBorder="1">
      <alignment/>
      <protection/>
    </xf>
    <xf numFmtId="4" fontId="15" fillId="0" borderId="114" xfId="62" applyNumberFormat="1" applyFont="1" applyBorder="1">
      <alignment/>
      <protection/>
    </xf>
    <xf numFmtId="4" fontId="15" fillId="0" borderId="115" xfId="55" applyNumberFormat="1" applyFont="1" applyBorder="1">
      <alignment/>
      <protection/>
    </xf>
    <xf numFmtId="4" fontId="15" fillId="0" borderId="15" xfId="70" applyNumberFormat="1" applyFont="1" applyBorder="1">
      <alignment/>
      <protection/>
    </xf>
    <xf numFmtId="4" fontId="15" fillId="0" borderId="59" xfId="55" applyNumberFormat="1" applyFont="1" applyBorder="1">
      <alignment/>
      <protection/>
    </xf>
    <xf numFmtId="4" fontId="15" fillId="0" borderId="116" xfId="55" applyNumberFormat="1" applyFont="1" applyBorder="1">
      <alignment/>
      <protection/>
    </xf>
    <xf numFmtId="4" fontId="15" fillId="0" borderId="93" xfId="55" applyNumberFormat="1" applyFont="1" applyBorder="1">
      <alignment/>
      <protection/>
    </xf>
    <xf numFmtId="4" fontId="15" fillId="0" borderId="11" xfId="55" applyNumberFormat="1" applyFont="1" applyBorder="1">
      <alignment/>
      <protection/>
    </xf>
    <xf numFmtId="4" fontId="15" fillId="0" borderId="65" xfId="55" applyNumberFormat="1" applyFont="1" applyBorder="1">
      <alignment/>
      <protection/>
    </xf>
    <xf numFmtId="4" fontId="3" fillId="0" borderId="95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37" borderId="95" xfId="0" applyNumberFormat="1" applyFont="1" applyFill="1" applyBorder="1" applyAlignment="1">
      <alignment/>
    </xf>
    <xf numFmtId="4" fontId="15" fillId="0" borderId="26" xfId="55" applyNumberFormat="1" applyFont="1" applyBorder="1">
      <alignment/>
      <protection/>
    </xf>
    <xf numFmtId="4" fontId="15" fillId="0" borderId="117" xfId="55" applyNumberFormat="1" applyFont="1" applyBorder="1">
      <alignment/>
      <protection/>
    </xf>
    <xf numFmtId="4" fontId="15" fillId="0" borderId="81" xfId="55" applyNumberFormat="1" applyFont="1" applyBorder="1">
      <alignment/>
      <protection/>
    </xf>
    <xf numFmtId="4" fontId="15" fillId="0" borderId="15" xfId="55" applyNumberFormat="1" applyFont="1" applyBorder="1">
      <alignment/>
      <protection/>
    </xf>
    <xf numFmtId="4" fontId="15" fillId="0" borderId="13" xfId="55" applyNumberFormat="1" applyFont="1" applyBorder="1">
      <alignment/>
      <protection/>
    </xf>
    <xf numFmtId="4" fontId="15" fillId="0" borderId="16" xfId="55" applyNumberFormat="1" applyFont="1" applyBorder="1">
      <alignment/>
      <protection/>
    </xf>
    <xf numFmtId="4" fontId="15" fillId="0" borderId="51" xfId="55" applyNumberFormat="1" applyFont="1" applyBorder="1">
      <alignment/>
      <protection/>
    </xf>
    <xf numFmtId="4" fontId="15" fillId="0" borderId="10" xfId="55" applyNumberFormat="1" applyFont="1" applyBorder="1">
      <alignment/>
      <protection/>
    </xf>
    <xf numFmtId="4" fontId="3" fillId="0" borderId="82" xfId="0" applyNumberFormat="1" applyFont="1" applyFill="1" applyBorder="1" applyAlignment="1">
      <alignment/>
    </xf>
    <xf numFmtId="4" fontId="3" fillId="0" borderId="63" xfId="0" applyNumberFormat="1" applyFont="1" applyFill="1" applyBorder="1" applyAlignment="1">
      <alignment/>
    </xf>
    <xf numFmtId="4" fontId="6" fillId="38" borderId="71" xfId="0" applyNumberFormat="1" applyFont="1" applyFill="1" applyBorder="1" applyAlignment="1">
      <alignment horizontal="right" vertical="center"/>
    </xf>
    <xf numFmtId="4" fontId="15" fillId="0" borderId="13" xfId="70" applyNumberFormat="1" applyFont="1" applyBorder="1">
      <alignment/>
      <protection/>
    </xf>
    <xf numFmtId="4" fontId="3" fillId="0" borderId="118" xfId="0" applyNumberFormat="1" applyFont="1" applyFill="1" applyBorder="1" applyAlignment="1">
      <alignment/>
    </xf>
    <xf numFmtId="194" fontId="3" fillId="0" borderId="18" xfId="0" applyNumberFormat="1" applyFont="1" applyFill="1" applyBorder="1" applyAlignment="1">
      <alignment/>
    </xf>
    <xf numFmtId="4" fontId="15" fillId="0" borderId="119" xfId="55" applyNumberFormat="1" applyFont="1" applyBorder="1">
      <alignment/>
      <protection/>
    </xf>
    <xf numFmtId="4" fontId="15" fillId="0" borderId="108" xfId="55" applyNumberFormat="1" applyFont="1" applyBorder="1">
      <alignment/>
      <protection/>
    </xf>
    <xf numFmtId="4" fontId="3" fillId="0" borderId="120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4" fontId="3" fillId="0" borderId="70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4" fontId="3" fillId="0" borderId="121" xfId="0" applyNumberFormat="1" applyFont="1" applyFill="1" applyBorder="1" applyAlignment="1">
      <alignment/>
    </xf>
    <xf numFmtId="4" fontId="15" fillId="0" borderId="70" xfId="55" applyNumberFormat="1" applyFont="1" applyBorder="1">
      <alignment/>
      <protection/>
    </xf>
    <xf numFmtId="4" fontId="15" fillId="0" borderId="70" xfId="0" applyNumberFormat="1" applyFont="1" applyFill="1" applyBorder="1" applyAlignment="1">
      <alignment/>
    </xf>
    <xf numFmtId="4" fontId="3" fillId="0" borderId="122" xfId="0" applyNumberFormat="1" applyFont="1" applyFill="1" applyBorder="1" applyAlignment="1">
      <alignment/>
    </xf>
    <xf numFmtId="4" fontId="6" fillId="36" borderId="46" xfId="75" applyNumberFormat="1" applyFont="1" applyFill="1" applyBorder="1">
      <alignment/>
      <protection/>
    </xf>
    <xf numFmtId="4" fontId="15" fillId="0" borderId="80" xfId="55" applyNumberFormat="1" applyFont="1" applyBorder="1">
      <alignment/>
      <protection/>
    </xf>
    <xf numFmtId="4" fontId="15" fillId="0" borderId="25" xfId="55" applyNumberFormat="1" applyFont="1" applyBorder="1">
      <alignment/>
      <protection/>
    </xf>
    <xf numFmtId="4" fontId="6" fillId="36" borderId="123" xfId="75" applyNumberFormat="1" applyFont="1" applyFill="1" applyBorder="1">
      <alignment/>
      <protection/>
    </xf>
    <xf numFmtId="4" fontId="6" fillId="36" borderId="43" xfId="75" applyNumberFormat="1" applyFont="1" applyFill="1" applyBorder="1">
      <alignment/>
      <protection/>
    </xf>
    <xf numFmtId="4" fontId="15" fillId="0" borderId="21" xfId="55" applyNumberFormat="1" applyFont="1" applyBorder="1">
      <alignment/>
      <protection/>
    </xf>
    <xf numFmtId="4" fontId="15" fillId="0" borderId="20" xfId="55" applyNumberFormat="1" applyFont="1" applyBorder="1">
      <alignment/>
      <protection/>
    </xf>
    <xf numFmtId="4" fontId="6" fillId="36" borderId="45" xfId="75" applyNumberFormat="1" applyFont="1" applyFill="1" applyBorder="1">
      <alignment/>
      <protection/>
    </xf>
    <xf numFmtId="4" fontId="15" fillId="0" borderId="51" xfId="62" applyNumberFormat="1" applyFont="1" applyBorder="1">
      <alignment/>
      <protection/>
    </xf>
    <xf numFmtId="4" fontId="6" fillId="36" borderId="44" xfId="75" applyNumberFormat="1" applyFont="1" applyFill="1" applyBorder="1">
      <alignment/>
      <protection/>
    </xf>
    <xf numFmtId="4" fontId="15" fillId="0" borderId="34" xfId="55" applyNumberFormat="1" applyFont="1" applyBorder="1">
      <alignment/>
      <protection/>
    </xf>
    <xf numFmtId="4" fontId="3" fillId="0" borderId="22" xfId="0" applyNumberFormat="1" applyFont="1" applyFill="1" applyBorder="1" applyAlignment="1">
      <alignment/>
    </xf>
    <xf numFmtId="4" fontId="3" fillId="34" borderId="70" xfId="0" applyNumberFormat="1" applyFont="1" applyFill="1" applyBorder="1" applyAlignment="1">
      <alignment horizontal="center" vertical="center"/>
    </xf>
    <xf numFmtId="4" fontId="15" fillId="0" borderId="77" xfId="55" applyNumberFormat="1" applyFont="1" applyBorder="1">
      <alignment/>
      <protection/>
    </xf>
    <xf numFmtId="4" fontId="15" fillId="0" borderId="96" xfId="55" applyNumberFormat="1" applyFont="1" applyBorder="1">
      <alignment/>
      <protection/>
    </xf>
    <xf numFmtId="0" fontId="3" fillId="37" borderId="0" xfId="78" applyFont="1" applyFill="1">
      <alignment/>
      <protection/>
    </xf>
    <xf numFmtId="4" fontId="3" fillId="37" borderId="0" xfId="78" applyNumberFormat="1" applyFont="1" applyFill="1">
      <alignment/>
      <protection/>
    </xf>
    <xf numFmtId="0" fontId="3" fillId="0" borderId="0" xfId="0" applyFont="1" applyFill="1" applyAlignment="1">
      <alignment/>
    </xf>
    <xf numFmtId="4" fontId="3" fillId="37" borderId="55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15" fillId="0" borderId="63" xfId="55" applyFont="1" applyBorder="1">
      <alignment/>
      <protection/>
    </xf>
    <xf numFmtId="0" fontId="15" fillId="0" borderId="124" xfId="55" applyFont="1" applyBorder="1">
      <alignment/>
      <protection/>
    </xf>
    <xf numFmtId="4" fontId="3" fillId="34" borderId="73" xfId="0" applyNumberFormat="1" applyFont="1" applyFill="1" applyBorder="1" applyAlignment="1">
      <alignment horizontal="center" vertical="center"/>
    </xf>
    <xf numFmtId="0" fontId="15" fillId="0" borderId="125" xfId="55" applyFont="1" applyBorder="1">
      <alignment/>
      <protection/>
    </xf>
    <xf numFmtId="0" fontId="15" fillId="0" borderId="126" xfId="55" applyFont="1" applyBorder="1">
      <alignment/>
      <protection/>
    </xf>
    <xf numFmtId="0" fontId="15" fillId="0" borderId="84" xfId="61" applyFont="1" applyBorder="1">
      <alignment/>
      <protection/>
    </xf>
    <xf numFmtId="0" fontId="15" fillId="0" borderId="66" xfId="61" applyFont="1" applyBorder="1">
      <alignment/>
      <protection/>
    </xf>
    <xf numFmtId="0" fontId="15" fillId="0" borderId="50" xfId="61" applyFont="1" applyBorder="1">
      <alignment/>
      <protection/>
    </xf>
    <xf numFmtId="0" fontId="15" fillId="0" borderId="24" xfId="64" applyFont="1" applyBorder="1">
      <alignment/>
      <protection/>
    </xf>
    <xf numFmtId="0" fontId="15" fillId="0" borderId="20" xfId="64" applyFont="1" applyBorder="1">
      <alignment/>
      <protection/>
    </xf>
    <xf numFmtId="0" fontId="15" fillId="0" borderId="21" xfId="66" applyFont="1" applyBorder="1">
      <alignment/>
      <protection/>
    </xf>
    <xf numFmtId="0" fontId="15" fillId="0" borderId="24" xfId="67" applyFont="1" applyBorder="1">
      <alignment/>
      <protection/>
    </xf>
    <xf numFmtId="0" fontId="15" fillId="0" borderId="20" xfId="67" applyFont="1" applyBorder="1">
      <alignment/>
      <protection/>
    </xf>
    <xf numFmtId="0" fontId="15" fillId="0" borderId="24" xfId="55" applyFont="1" applyBorder="1">
      <alignment/>
      <protection/>
    </xf>
    <xf numFmtId="0" fontId="15" fillId="0" borderId="20" xfId="55" applyFont="1" applyBorder="1">
      <alignment/>
      <protection/>
    </xf>
    <xf numFmtId="0" fontId="15" fillId="0" borderId="21" xfId="55" applyFont="1" applyBorder="1">
      <alignment/>
      <protection/>
    </xf>
    <xf numFmtId="0" fontId="15" fillId="0" borderId="19" xfId="55" applyFont="1" applyBorder="1">
      <alignment/>
      <protection/>
    </xf>
    <xf numFmtId="0" fontId="15" fillId="0" borderId="50" xfId="55" applyFont="1" applyBorder="1">
      <alignment/>
      <protection/>
    </xf>
    <xf numFmtId="0" fontId="15" fillId="0" borderId="18" xfId="55" applyFont="1" applyBorder="1">
      <alignment/>
      <protection/>
    </xf>
    <xf numFmtId="0" fontId="15" fillId="0" borderId="21" xfId="64" applyFont="1" applyBorder="1">
      <alignment/>
      <protection/>
    </xf>
    <xf numFmtId="4" fontId="3" fillId="37" borderId="69" xfId="0" applyNumberFormat="1" applyFont="1" applyFill="1" applyBorder="1" applyAlignment="1">
      <alignment/>
    </xf>
    <xf numFmtId="4" fontId="15" fillId="40" borderId="88" xfId="0" applyNumberFormat="1" applyFont="1" applyFill="1" applyBorder="1" applyAlignment="1">
      <alignment/>
    </xf>
    <xf numFmtId="4" fontId="6" fillId="34" borderId="38" xfId="73" applyNumberFormat="1" applyFont="1" applyFill="1" applyBorder="1" applyAlignment="1">
      <alignment horizontal="center" vertical="center" wrapText="1"/>
      <protection/>
    </xf>
    <xf numFmtId="4" fontId="15" fillId="0" borderId="81" xfId="62" applyNumberFormat="1" applyFont="1" applyBorder="1">
      <alignment/>
      <protection/>
    </xf>
    <xf numFmtId="4" fontId="15" fillId="0" borderId="28" xfId="62" applyNumberFormat="1" applyFont="1" applyBorder="1">
      <alignment/>
      <protection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65" xfId="0" applyNumberFormat="1" applyFont="1" applyFill="1" applyBorder="1" applyAlignment="1">
      <alignment horizontal="center" vertical="center"/>
    </xf>
    <xf numFmtId="4" fontId="3" fillId="34" borderId="73" xfId="0" applyNumberFormat="1" applyFont="1" applyFill="1" applyBorder="1" applyAlignment="1">
      <alignment vertical="center"/>
    </xf>
    <xf numFmtId="4" fontId="3" fillId="34" borderId="127" xfId="0" applyNumberFormat="1" applyFont="1" applyFill="1" applyBorder="1" applyAlignment="1">
      <alignment vertical="center"/>
    </xf>
    <xf numFmtId="4" fontId="3" fillId="34" borderId="128" xfId="0" applyNumberFormat="1" applyFont="1" applyFill="1" applyBorder="1" applyAlignment="1">
      <alignment vertical="center"/>
    </xf>
    <xf numFmtId="4" fontId="3" fillId="34" borderId="129" xfId="0" applyNumberFormat="1" applyFont="1" applyFill="1" applyBorder="1" applyAlignment="1">
      <alignment vertical="center"/>
    </xf>
    <xf numFmtId="4" fontId="3" fillId="34" borderId="130" xfId="0" applyNumberFormat="1" applyFont="1" applyFill="1" applyBorder="1" applyAlignment="1">
      <alignment vertical="center"/>
    </xf>
    <xf numFmtId="4" fontId="3" fillId="34" borderId="128" xfId="0" applyNumberFormat="1" applyFont="1" applyFill="1" applyBorder="1" applyAlignment="1">
      <alignment vertical="center" wrapText="1"/>
    </xf>
    <xf numFmtId="4" fontId="3" fillId="34" borderId="130" xfId="0" applyNumberFormat="1" applyFont="1" applyFill="1" applyBorder="1" applyAlignment="1">
      <alignment vertical="center" wrapText="1"/>
    </xf>
    <xf numFmtId="4" fontId="3" fillId="34" borderId="14" xfId="0" applyNumberFormat="1" applyFont="1" applyFill="1" applyBorder="1" applyAlignment="1">
      <alignment vertical="center" wrapText="1"/>
    </xf>
    <xf numFmtId="4" fontId="3" fillId="34" borderId="65" xfId="0" applyNumberFormat="1" applyFont="1" applyFill="1" applyBorder="1" applyAlignment="1">
      <alignment vertical="center" wrapText="1"/>
    </xf>
    <xf numFmtId="4" fontId="3" fillId="34" borderId="131" xfId="0" applyNumberFormat="1" applyFont="1" applyFill="1" applyBorder="1" applyAlignment="1">
      <alignment vertical="center" wrapText="1"/>
    </xf>
    <xf numFmtId="4" fontId="3" fillId="34" borderId="132" xfId="0" applyNumberFormat="1" applyFont="1" applyFill="1" applyBorder="1" applyAlignment="1">
      <alignment vertical="center"/>
    </xf>
    <xf numFmtId="4" fontId="3" fillId="0" borderId="30" xfId="0" applyNumberFormat="1" applyFont="1" applyBorder="1" applyAlignment="1">
      <alignment/>
    </xf>
    <xf numFmtId="4" fontId="3" fillId="34" borderId="133" xfId="0" applyNumberFormat="1" applyFont="1" applyFill="1" applyBorder="1" applyAlignment="1">
      <alignment horizontal="center" vertical="center" wrapText="1"/>
    </xf>
    <xf numFmtId="4" fontId="15" fillId="0" borderId="32" xfId="62" applyNumberFormat="1" applyFont="1" applyBorder="1">
      <alignment/>
      <protection/>
    </xf>
    <xf numFmtId="4" fontId="15" fillId="0" borderId="68" xfId="0" applyNumberFormat="1" applyFont="1" applyFill="1" applyBorder="1" applyAlignment="1">
      <alignment/>
    </xf>
    <xf numFmtId="194" fontId="3" fillId="0" borderId="96" xfId="0" applyNumberFormat="1" applyFont="1" applyFill="1" applyBorder="1" applyAlignment="1">
      <alignment/>
    </xf>
    <xf numFmtId="4" fontId="3" fillId="34" borderId="134" xfId="0" applyNumberFormat="1" applyFont="1" applyFill="1" applyBorder="1" applyAlignment="1">
      <alignment horizontal="center" vertical="center" wrapText="1"/>
    </xf>
    <xf numFmtId="4" fontId="6" fillId="38" borderId="135" xfId="0" applyNumberFormat="1" applyFont="1" applyFill="1" applyBorder="1" applyAlignment="1">
      <alignment horizontal="right" vertical="center"/>
    </xf>
    <xf numFmtId="4" fontId="6" fillId="38" borderId="136" xfId="0" applyNumberFormat="1" applyFont="1" applyFill="1" applyBorder="1" applyAlignment="1">
      <alignment horizontal="right" vertical="center"/>
    </xf>
    <xf numFmtId="4" fontId="6" fillId="38" borderId="137" xfId="0" applyNumberFormat="1" applyFont="1" applyFill="1" applyBorder="1" applyAlignment="1">
      <alignment horizontal="right" vertical="center"/>
    </xf>
    <xf numFmtId="4" fontId="3" fillId="37" borderId="136" xfId="0" applyNumberFormat="1" applyFont="1" applyFill="1" applyBorder="1" applyAlignment="1">
      <alignment/>
    </xf>
    <xf numFmtId="194" fontId="3" fillId="0" borderId="19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138" xfId="0" applyNumberFormat="1" applyFont="1" applyFill="1" applyBorder="1" applyAlignment="1">
      <alignment/>
    </xf>
    <xf numFmtId="4" fontId="3" fillId="0" borderId="139" xfId="0" applyNumberFormat="1" applyFont="1" applyFill="1" applyBorder="1" applyAlignment="1">
      <alignment/>
    </xf>
    <xf numFmtId="4" fontId="3" fillId="0" borderId="140" xfId="0" applyNumberFormat="1" applyFont="1" applyFill="1" applyBorder="1" applyAlignment="1">
      <alignment/>
    </xf>
    <xf numFmtId="4" fontId="15" fillId="40" borderId="141" xfId="0" applyNumberFormat="1" applyFont="1" applyFill="1" applyBorder="1" applyAlignment="1">
      <alignment/>
    </xf>
    <xf numFmtId="4" fontId="3" fillId="0" borderId="142" xfId="0" applyNumberFormat="1" applyFont="1" applyFill="1" applyBorder="1" applyAlignment="1">
      <alignment/>
    </xf>
    <xf numFmtId="4" fontId="3" fillId="0" borderId="143" xfId="0" applyNumberFormat="1" applyFont="1" applyFill="1" applyBorder="1" applyAlignment="1">
      <alignment/>
    </xf>
    <xf numFmtId="4" fontId="15" fillId="0" borderId="142" xfId="0" applyNumberFormat="1" applyFont="1" applyFill="1" applyBorder="1" applyAlignment="1">
      <alignment/>
    </xf>
    <xf numFmtId="194" fontId="3" fillId="0" borderId="144" xfId="0" applyNumberFormat="1" applyFont="1" applyFill="1" applyBorder="1" applyAlignment="1">
      <alignment/>
    </xf>
    <xf numFmtId="4" fontId="15" fillId="40" borderId="145" xfId="0" applyNumberFormat="1" applyFont="1" applyFill="1" applyBorder="1" applyAlignment="1">
      <alignment/>
    </xf>
    <xf numFmtId="4" fontId="3" fillId="0" borderId="146" xfId="0" applyNumberFormat="1" applyFont="1" applyFill="1" applyBorder="1" applyAlignment="1">
      <alignment/>
    </xf>
    <xf numFmtId="4" fontId="3" fillId="0" borderId="147" xfId="0" applyNumberFormat="1" applyFont="1" applyFill="1" applyBorder="1" applyAlignment="1">
      <alignment/>
    </xf>
    <xf numFmtId="4" fontId="15" fillId="0" borderId="146" xfId="0" applyNumberFormat="1" applyFont="1" applyFill="1" applyBorder="1" applyAlignment="1">
      <alignment/>
    </xf>
    <xf numFmtId="194" fontId="3" fillId="0" borderId="148" xfId="0" applyNumberFormat="1" applyFont="1" applyFill="1" applyBorder="1" applyAlignment="1">
      <alignment/>
    </xf>
    <xf numFmtId="4" fontId="15" fillId="40" borderId="149" xfId="0" applyNumberFormat="1" applyFont="1" applyFill="1" applyBorder="1" applyAlignment="1">
      <alignment/>
    </xf>
    <xf numFmtId="4" fontId="3" fillId="0" borderId="150" xfId="0" applyNumberFormat="1" applyFont="1" applyFill="1" applyBorder="1" applyAlignment="1">
      <alignment/>
    </xf>
    <xf numFmtId="4" fontId="3" fillId="0" borderId="151" xfId="0" applyNumberFormat="1" applyFont="1" applyFill="1" applyBorder="1" applyAlignment="1">
      <alignment/>
    </xf>
    <xf numFmtId="4" fontId="15" fillId="0" borderId="150" xfId="0" applyNumberFormat="1" applyFont="1" applyFill="1" applyBorder="1" applyAlignment="1">
      <alignment/>
    </xf>
    <xf numFmtId="194" fontId="3" fillId="0" borderId="152" xfId="0" applyNumberFormat="1" applyFont="1" applyFill="1" applyBorder="1" applyAlignment="1">
      <alignment/>
    </xf>
    <xf numFmtId="4" fontId="15" fillId="40" borderId="62" xfId="0" applyNumberFormat="1" applyFont="1" applyFill="1" applyBorder="1" applyAlignment="1">
      <alignment/>
    </xf>
    <xf numFmtId="4" fontId="3" fillId="0" borderId="125" xfId="0" applyNumberFormat="1" applyFont="1" applyFill="1" applyBorder="1" applyAlignment="1">
      <alignment/>
    </xf>
    <xf numFmtId="4" fontId="3" fillId="0" borderId="153" xfId="0" applyNumberFormat="1" applyFont="1" applyFill="1" applyBorder="1" applyAlignment="1">
      <alignment/>
    </xf>
    <xf numFmtId="4" fontId="3" fillId="34" borderId="68" xfId="0" applyNumberFormat="1" applyFont="1" applyFill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/>
    </xf>
    <xf numFmtId="4" fontId="6" fillId="38" borderId="154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4" fontId="3" fillId="0" borderId="155" xfId="0" applyNumberFormat="1" applyFont="1" applyFill="1" applyBorder="1" applyAlignment="1">
      <alignment/>
    </xf>
    <xf numFmtId="4" fontId="3" fillId="0" borderId="144" xfId="0" applyNumberFormat="1" applyFont="1" applyFill="1" applyBorder="1" applyAlignment="1">
      <alignment/>
    </xf>
    <xf numFmtId="4" fontId="3" fillId="0" borderId="148" xfId="0" applyNumberFormat="1" applyFont="1" applyFill="1" applyBorder="1" applyAlignment="1">
      <alignment/>
    </xf>
    <xf numFmtId="4" fontId="3" fillId="0" borderId="152" xfId="0" applyNumberFormat="1" applyFont="1" applyFill="1" applyBorder="1" applyAlignment="1">
      <alignment/>
    </xf>
    <xf numFmtId="4" fontId="6" fillId="38" borderId="41" xfId="0" applyNumberFormat="1" applyFont="1" applyFill="1" applyBorder="1" applyAlignment="1">
      <alignment horizontal="right" vertical="center"/>
    </xf>
    <xf numFmtId="4" fontId="3" fillId="34" borderId="65" xfId="0" applyNumberFormat="1" applyFont="1" applyFill="1" applyBorder="1" applyAlignment="1">
      <alignment horizontal="center" vertical="center" wrapText="1"/>
    </xf>
    <xf numFmtId="4" fontId="3" fillId="34" borderId="127" xfId="0" applyNumberFormat="1" applyFont="1" applyFill="1" applyBorder="1" applyAlignment="1">
      <alignment horizontal="center" vertical="center"/>
    </xf>
    <xf numFmtId="4" fontId="3" fillId="34" borderId="129" xfId="0" applyNumberFormat="1" applyFont="1" applyFill="1" applyBorder="1" applyAlignment="1">
      <alignment horizontal="center" vertical="center"/>
    </xf>
    <xf numFmtId="4" fontId="3" fillId="41" borderId="55" xfId="0" applyNumberFormat="1" applyFont="1" applyFill="1" applyBorder="1" applyAlignment="1">
      <alignment horizontal="center" vertical="center" wrapText="1"/>
    </xf>
    <xf numFmtId="0" fontId="15" fillId="34" borderId="24" xfId="68" applyFont="1" applyFill="1" applyBorder="1" applyAlignment="1">
      <alignment/>
      <protection/>
    </xf>
    <xf numFmtId="4" fontId="15" fillId="0" borderId="81" xfId="56" applyNumberFormat="1" applyFont="1" applyBorder="1">
      <alignment/>
      <protection/>
    </xf>
    <xf numFmtId="4" fontId="15" fillId="0" borderId="13" xfId="56" applyNumberFormat="1" applyFont="1" applyBorder="1">
      <alignment/>
      <protection/>
    </xf>
    <xf numFmtId="4" fontId="15" fillId="0" borderId="15" xfId="56" applyNumberFormat="1" applyFont="1" applyBorder="1">
      <alignment/>
      <protection/>
    </xf>
    <xf numFmtId="0" fontId="15" fillId="34" borderId="24" xfId="68" applyFont="1" applyFill="1" applyBorder="1">
      <alignment/>
      <protection/>
    </xf>
    <xf numFmtId="0" fontId="15" fillId="34" borderId="20" xfId="68" applyFont="1" applyFill="1" applyBorder="1">
      <alignment/>
      <protection/>
    </xf>
    <xf numFmtId="0" fontId="15" fillId="34" borderId="48" xfId="68" applyFont="1" applyFill="1" applyBorder="1">
      <alignment/>
      <protection/>
    </xf>
    <xf numFmtId="4" fontId="15" fillId="0" borderId="16" xfId="56" applyNumberFormat="1" applyFont="1" applyBorder="1">
      <alignment/>
      <protection/>
    </xf>
    <xf numFmtId="4" fontId="15" fillId="0" borderId="26" xfId="56" applyNumberFormat="1" applyFont="1" applyBorder="1">
      <alignment/>
      <protection/>
    </xf>
    <xf numFmtId="4" fontId="15" fillId="0" borderId="0" xfId="56" applyNumberFormat="1" applyFont="1">
      <alignment/>
      <protection/>
    </xf>
    <xf numFmtId="4" fontId="15" fillId="0" borderId="27" xfId="56" applyNumberFormat="1" applyFont="1" applyBorder="1">
      <alignment/>
      <protection/>
    </xf>
    <xf numFmtId="4" fontId="15" fillId="0" borderId="65" xfId="56" applyNumberFormat="1" applyFont="1" applyBorder="1">
      <alignment/>
      <protection/>
    </xf>
    <xf numFmtId="0" fontId="15" fillId="34" borderId="20" xfId="68" applyFont="1" applyFill="1" applyBorder="1" applyAlignment="1">
      <alignment wrapText="1"/>
      <protection/>
    </xf>
    <xf numFmtId="0" fontId="15" fillId="34" borderId="50" xfId="68" applyFont="1" applyFill="1" applyBorder="1">
      <alignment/>
      <protection/>
    </xf>
    <xf numFmtId="4" fontId="15" fillId="0" borderId="10" xfId="56" applyNumberFormat="1" applyFont="1" applyBorder="1">
      <alignment/>
      <protection/>
    </xf>
    <xf numFmtId="0" fontId="15" fillId="34" borderId="23" xfId="65" applyFont="1" applyFill="1" applyBorder="1">
      <alignment/>
      <protection/>
    </xf>
    <xf numFmtId="4" fontId="15" fillId="0" borderId="115" xfId="56" applyNumberFormat="1" applyFont="1" applyFill="1" applyBorder="1">
      <alignment/>
      <protection/>
    </xf>
    <xf numFmtId="0" fontId="15" fillId="34" borderId="20" xfId="65" applyFont="1" applyFill="1" applyBorder="1">
      <alignment/>
      <protection/>
    </xf>
    <xf numFmtId="4" fontId="15" fillId="0" borderId="13" xfId="71" applyNumberFormat="1" applyFont="1" applyBorder="1">
      <alignment/>
      <protection/>
    </xf>
    <xf numFmtId="4" fontId="15" fillId="0" borderId="81" xfId="56" applyNumberFormat="1" applyFont="1" applyFill="1" applyBorder="1">
      <alignment/>
      <protection/>
    </xf>
    <xf numFmtId="4" fontId="15" fillId="0" borderId="93" xfId="56" applyNumberFormat="1" applyFont="1" applyBorder="1">
      <alignment/>
      <protection/>
    </xf>
    <xf numFmtId="0" fontId="15" fillId="34" borderId="24" xfId="65" applyFont="1" applyFill="1" applyBorder="1">
      <alignment/>
      <protection/>
    </xf>
    <xf numFmtId="4" fontId="15" fillId="0" borderId="117" xfId="56" applyNumberFormat="1" applyFont="1" applyFill="1" applyBorder="1">
      <alignment/>
      <protection/>
    </xf>
    <xf numFmtId="0" fontId="15" fillId="34" borderId="18" xfId="65" applyFont="1" applyFill="1" applyBorder="1">
      <alignment/>
      <protection/>
    </xf>
    <xf numFmtId="0" fontId="15" fillId="34" borderId="19" xfId="56" applyFont="1" applyFill="1" applyBorder="1">
      <alignment/>
      <protection/>
    </xf>
    <xf numFmtId="0" fontId="15" fillId="34" borderId="48" xfId="56" applyFont="1" applyFill="1" applyBorder="1">
      <alignment/>
      <protection/>
    </xf>
    <xf numFmtId="0" fontId="15" fillId="34" borderId="20" xfId="56" applyFont="1" applyFill="1" applyBorder="1">
      <alignment/>
      <protection/>
    </xf>
    <xf numFmtId="0" fontId="15" fillId="34" borderId="24" xfId="56" applyFont="1" applyFill="1" applyBorder="1">
      <alignment/>
      <protection/>
    </xf>
    <xf numFmtId="0" fontId="15" fillId="34" borderId="156" xfId="56" applyFont="1" applyFill="1" applyBorder="1">
      <alignment/>
      <protection/>
    </xf>
    <xf numFmtId="4" fontId="15" fillId="0" borderId="157" xfId="63" applyNumberFormat="1" applyFont="1" applyBorder="1">
      <alignment/>
      <protection/>
    </xf>
    <xf numFmtId="4" fontId="15" fillId="0" borderId="142" xfId="56" applyNumberFormat="1" applyFont="1" applyBorder="1">
      <alignment/>
      <protection/>
    </xf>
    <xf numFmtId="0" fontId="15" fillId="34" borderId="158" xfId="56" applyFont="1" applyFill="1" applyBorder="1">
      <alignment/>
      <protection/>
    </xf>
    <xf numFmtId="4" fontId="15" fillId="0" borderId="159" xfId="63" applyNumberFormat="1" applyFont="1" applyBorder="1">
      <alignment/>
      <protection/>
    </xf>
    <xf numFmtId="4" fontId="15" fillId="0" borderId="146" xfId="56" applyNumberFormat="1" applyFont="1" applyBorder="1">
      <alignment/>
      <protection/>
    </xf>
    <xf numFmtId="0" fontId="15" fillId="34" borderId="160" xfId="56" applyFont="1" applyFill="1" applyBorder="1">
      <alignment/>
      <protection/>
    </xf>
    <xf numFmtId="4" fontId="15" fillId="0" borderId="161" xfId="63" applyNumberFormat="1" applyFont="1" applyBorder="1">
      <alignment/>
      <protection/>
    </xf>
    <xf numFmtId="4" fontId="15" fillId="0" borderId="150" xfId="56" applyNumberFormat="1" applyFont="1" applyBorder="1">
      <alignment/>
      <protection/>
    </xf>
    <xf numFmtId="0" fontId="15" fillId="34" borderId="18" xfId="56" applyFont="1" applyFill="1" applyBorder="1">
      <alignment/>
      <protection/>
    </xf>
    <xf numFmtId="0" fontId="15" fillId="34" borderId="63" xfId="56" applyFont="1" applyFill="1" applyBorder="1">
      <alignment/>
      <protection/>
    </xf>
    <xf numFmtId="0" fontId="15" fillId="34" borderId="21" xfId="56" applyFont="1" applyFill="1" applyBorder="1">
      <alignment/>
      <protection/>
    </xf>
    <xf numFmtId="0" fontId="15" fillId="34" borderId="96" xfId="56" applyFont="1" applyFill="1" applyBorder="1">
      <alignment/>
      <protection/>
    </xf>
    <xf numFmtId="0" fontId="15" fillId="34" borderId="23" xfId="56" applyFont="1" applyFill="1" applyBorder="1">
      <alignment/>
      <protection/>
    </xf>
    <xf numFmtId="4" fontId="15" fillId="0" borderId="25" xfId="56" applyNumberFormat="1" applyFont="1" applyBorder="1">
      <alignment/>
      <protection/>
    </xf>
    <xf numFmtId="4" fontId="15" fillId="0" borderId="80" xfId="56" applyNumberFormat="1" applyFont="1" applyBorder="1">
      <alignment/>
      <protection/>
    </xf>
    <xf numFmtId="4" fontId="15" fillId="0" borderId="20" xfId="56" applyNumberFormat="1" applyFont="1" applyBorder="1">
      <alignment/>
      <protection/>
    </xf>
    <xf numFmtId="4" fontId="6" fillId="38" borderId="122" xfId="0" applyNumberFormat="1" applyFont="1" applyFill="1" applyBorder="1" applyAlignment="1">
      <alignment horizontal="right" vertical="center"/>
    </xf>
    <xf numFmtId="4" fontId="6" fillId="38" borderId="70" xfId="0" applyNumberFormat="1" applyFont="1" applyFill="1" applyBorder="1" applyAlignment="1">
      <alignment horizontal="right" vertical="center"/>
    </xf>
    <xf numFmtId="4" fontId="15" fillId="0" borderId="113" xfId="56" applyNumberFormat="1" applyFont="1" applyBorder="1">
      <alignment/>
      <protection/>
    </xf>
    <xf numFmtId="4" fontId="15" fillId="0" borderId="162" xfId="56" applyNumberFormat="1" applyFont="1" applyBorder="1">
      <alignment/>
      <protection/>
    </xf>
    <xf numFmtId="4" fontId="15" fillId="0" borderId="163" xfId="56" applyNumberFormat="1" applyFont="1" applyBorder="1">
      <alignment/>
      <protection/>
    </xf>
    <xf numFmtId="4" fontId="15" fillId="0" borderId="164" xfId="56" applyNumberFormat="1" applyFont="1" applyBorder="1">
      <alignment/>
      <protection/>
    </xf>
    <xf numFmtId="4" fontId="15" fillId="0" borderId="114" xfId="56" applyNumberFormat="1" applyFont="1" applyBorder="1">
      <alignment/>
      <protection/>
    </xf>
    <xf numFmtId="4" fontId="15" fillId="0" borderId="113" xfId="0" applyNumberFormat="1" applyFont="1" applyFill="1" applyBorder="1" applyAlignment="1">
      <alignment/>
    </xf>
    <xf numFmtId="4" fontId="15" fillId="0" borderId="162" xfId="0" applyNumberFormat="1" applyFont="1" applyFill="1" applyBorder="1" applyAlignment="1">
      <alignment/>
    </xf>
    <xf numFmtId="4" fontId="6" fillId="38" borderId="121" xfId="0" applyNumberFormat="1" applyFont="1" applyFill="1" applyBorder="1" applyAlignment="1">
      <alignment horizontal="right" vertical="center"/>
    </xf>
    <xf numFmtId="4" fontId="6" fillId="38" borderId="34" xfId="0" applyNumberFormat="1" applyFont="1" applyFill="1" applyBorder="1" applyAlignment="1">
      <alignment horizontal="right" vertical="center"/>
    </xf>
    <xf numFmtId="0" fontId="11" fillId="0" borderId="165" xfId="72" applyFont="1" applyFill="1" applyBorder="1" applyAlignment="1">
      <alignment vertical="center" wrapText="1"/>
      <protection/>
    </xf>
    <xf numFmtId="0" fontId="3" fillId="0" borderId="165" xfId="60" applyBorder="1" applyAlignment="1">
      <alignment vertical="center"/>
      <protection/>
    </xf>
    <xf numFmtId="0" fontId="3" fillId="0" borderId="166" xfId="60" applyBorder="1" applyAlignment="1">
      <alignment vertical="center"/>
      <protection/>
    </xf>
    <xf numFmtId="0" fontId="3" fillId="0" borderId="166" xfId="60" applyBorder="1">
      <alignment/>
      <protection/>
    </xf>
    <xf numFmtId="4" fontId="3" fillId="0" borderId="167" xfId="0" applyNumberFormat="1" applyFont="1" applyFill="1" applyBorder="1" applyAlignment="1">
      <alignment/>
    </xf>
    <xf numFmtId="4" fontId="3" fillId="0" borderId="168" xfId="0" applyNumberFormat="1" applyFont="1" applyFill="1" applyBorder="1" applyAlignment="1">
      <alignment/>
    </xf>
    <xf numFmtId="4" fontId="15" fillId="0" borderId="167" xfId="56" applyNumberFormat="1" applyFont="1" applyBorder="1">
      <alignment/>
      <protection/>
    </xf>
    <xf numFmtId="4" fontId="3" fillId="0" borderId="169" xfId="0" applyNumberFormat="1" applyFont="1" applyFill="1" applyBorder="1" applyAlignment="1">
      <alignment/>
    </xf>
    <xf numFmtId="4" fontId="3" fillId="34" borderId="167" xfId="0" applyNumberFormat="1" applyFont="1" applyFill="1" applyBorder="1" applyAlignment="1">
      <alignment horizontal="center" vertical="center" wrapText="1"/>
    </xf>
    <xf numFmtId="0" fontId="15" fillId="34" borderId="170" xfId="56" applyFont="1" applyFill="1" applyBorder="1">
      <alignment/>
      <protection/>
    </xf>
    <xf numFmtId="4" fontId="3" fillId="0" borderId="171" xfId="0" applyNumberFormat="1" applyFont="1" applyFill="1" applyBorder="1" applyAlignment="1">
      <alignment/>
    </xf>
    <xf numFmtId="4" fontId="15" fillId="0" borderId="172" xfId="56" applyNumberFormat="1" applyFont="1" applyBorder="1">
      <alignment/>
      <protection/>
    </xf>
    <xf numFmtId="4" fontId="15" fillId="0" borderId="70" xfId="56" applyNumberFormat="1" applyFont="1" applyBorder="1">
      <alignment/>
      <protection/>
    </xf>
    <xf numFmtId="0" fontId="15" fillId="34" borderId="22" xfId="56" applyFont="1" applyFill="1" applyBorder="1">
      <alignment/>
      <protection/>
    </xf>
    <xf numFmtId="4" fontId="3" fillId="41" borderId="173" xfId="0" applyNumberFormat="1" applyFont="1" applyFill="1" applyBorder="1" applyAlignment="1">
      <alignment horizontal="center" vertical="center" wrapText="1"/>
    </xf>
    <xf numFmtId="0" fontId="15" fillId="34" borderId="18" xfId="68" applyFont="1" applyFill="1" applyBorder="1">
      <alignment/>
      <protection/>
    </xf>
    <xf numFmtId="0" fontId="15" fillId="34" borderId="21" xfId="68" applyFont="1" applyFill="1" applyBorder="1">
      <alignment/>
      <protection/>
    </xf>
    <xf numFmtId="0" fontId="15" fillId="34" borderId="174" xfId="56" applyFont="1" applyFill="1" applyBorder="1">
      <alignment/>
      <protection/>
    </xf>
    <xf numFmtId="4" fontId="15" fillId="0" borderId="13" xfId="56" applyNumberFormat="1" applyFont="1" applyBorder="1" applyAlignment="1">
      <alignment horizontal="right"/>
      <protection/>
    </xf>
    <xf numFmtId="4" fontId="15" fillId="0" borderId="81" xfId="56" applyNumberFormat="1" applyFont="1" applyBorder="1" applyAlignment="1">
      <alignment horizontal="right"/>
      <protection/>
    </xf>
    <xf numFmtId="4" fontId="3" fillId="0" borderId="2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15" fillId="0" borderId="15" xfId="56" applyNumberFormat="1" applyFont="1" applyBorder="1" applyAlignment="1">
      <alignment horizontal="right"/>
      <protection/>
    </xf>
    <xf numFmtId="4" fontId="3" fillId="0" borderId="20" xfId="0" applyNumberFormat="1" applyFont="1" applyFill="1" applyBorder="1" applyAlignment="1">
      <alignment horizontal="right"/>
    </xf>
    <xf numFmtId="4" fontId="15" fillId="0" borderId="16" xfId="56" applyNumberFormat="1" applyFont="1" applyBorder="1" applyAlignment="1">
      <alignment horizontal="right"/>
      <protection/>
    </xf>
    <xf numFmtId="4" fontId="3" fillId="0" borderId="48" xfId="0" applyNumberFormat="1" applyFont="1" applyFill="1" applyBorder="1" applyAlignment="1">
      <alignment horizontal="right"/>
    </xf>
    <xf numFmtId="4" fontId="15" fillId="0" borderId="26" xfId="56" applyNumberFormat="1" applyFont="1" applyBorder="1" applyAlignment="1">
      <alignment horizontal="right"/>
      <protection/>
    </xf>
    <xf numFmtId="4" fontId="3" fillId="0" borderId="80" xfId="0" applyNumberFormat="1" applyFont="1" applyFill="1" applyBorder="1" applyAlignment="1">
      <alignment horizontal="right"/>
    </xf>
    <xf numFmtId="4" fontId="15" fillId="0" borderId="81" xfId="0" applyNumberFormat="1" applyFont="1" applyFill="1" applyBorder="1" applyAlignment="1">
      <alignment horizontal="right"/>
    </xf>
    <xf numFmtId="4" fontId="15" fillId="0" borderId="0" xfId="56" applyNumberFormat="1" applyFont="1" applyAlignment="1">
      <alignment horizontal="right"/>
      <protection/>
    </xf>
    <xf numFmtId="4" fontId="15" fillId="0" borderId="27" xfId="56" applyNumberFormat="1" applyFont="1" applyBorder="1" applyAlignment="1">
      <alignment horizontal="right"/>
      <protection/>
    </xf>
    <xf numFmtId="4" fontId="15" fillId="0" borderId="65" xfId="56" applyNumberFormat="1" applyFont="1" applyBorder="1" applyAlignment="1">
      <alignment horizontal="right"/>
      <protection/>
    </xf>
    <xf numFmtId="4" fontId="15" fillId="0" borderId="28" xfId="56" applyNumberFormat="1" applyFont="1" applyBorder="1" applyAlignment="1">
      <alignment horizontal="right"/>
      <protection/>
    </xf>
    <xf numFmtId="4" fontId="3" fillId="0" borderId="175" xfId="0" applyNumberFormat="1" applyFont="1" applyFill="1" applyBorder="1" applyAlignment="1">
      <alignment horizontal="right"/>
    </xf>
    <xf numFmtId="4" fontId="3" fillId="0" borderId="93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70" xfId="0" applyNumberFormat="1" applyFont="1" applyFill="1" applyBorder="1" applyAlignment="1">
      <alignment horizontal="right"/>
    </xf>
    <xf numFmtId="4" fontId="15" fillId="0" borderId="172" xfId="56" applyNumberFormat="1" applyFont="1" applyFill="1" applyBorder="1" applyAlignment="1">
      <alignment horizontal="right"/>
      <protection/>
    </xf>
    <xf numFmtId="4" fontId="3" fillId="0" borderId="33" xfId="0" applyNumberFormat="1" applyFont="1" applyFill="1" applyBorder="1" applyAlignment="1">
      <alignment horizontal="right"/>
    </xf>
    <xf numFmtId="4" fontId="15" fillId="0" borderId="33" xfId="56" applyNumberFormat="1" applyFont="1" applyBorder="1" applyAlignment="1">
      <alignment horizontal="right"/>
      <protection/>
    </xf>
    <xf numFmtId="4" fontId="15" fillId="0" borderId="70" xfId="56" applyNumberFormat="1" applyFont="1" applyBorder="1" applyAlignment="1">
      <alignment horizontal="right"/>
      <protection/>
    </xf>
    <xf numFmtId="4" fontId="3" fillId="0" borderId="12" xfId="0" applyNumberFormat="1" applyFont="1" applyFill="1" applyBorder="1" applyAlignment="1">
      <alignment horizontal="right"/>
    </xf>
    <xf numFmtId="4" fontId="15" fillId="0" borderId="115" xfId="56" applyNumberFormat="1" applyFont="1" applyFill="1" applyBorder="1" applyAlignment="1">
      <alignment horizontal="right"/>
      <protection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15" fillId="0" borderId="13" xfId="71" applyNumberFormat="1" applyFont="1" applyBorder="1" applyAlignment="1">
      <alignment horizontal="right"/>
      <protection/>
    </xf>
    <xf numFmtId="4" fontId="15" fillId="0" borderId="81" xfId="56" applyNumberFormat="1" applyFont="1" applyFill="1" applyBorder="1" applyAlignment="1">
      <alignment horizontal="right"/>
      <protection/>
    </xf>
    <xf numFmtId="4" fontId="3" fillId="0" borderId="95" xfId="0" applyNumberFormat="1" applyFont="1" applyBorder="1" applyAlignment="1">
      <alignment horizontal="right"/>
    </xf>
    <xf numFmtId="4" fontId="15" fillId="0" borderId="93" xfId="56" applyNumberFormat="1" applyFont="1" applyBorder="1" applyAlignment="1">
      <alignment horizontal="right"/>
      <protection/>
    </xf>
    <xf numFmtId="4" fontId="15" fillId="0" borderId="117" xfId="56" applyNumberFormat="1" applyFont="1" applyFill="1" applyBorder="1" applyAlignment="1">
      <alignment horizontal="right"/>
      <protection/>
    </xf>
    <xf numFmtId="4" fontId="3" fillId="37" borderId="13" xfId="0" applyNumberFormat="1" applyFont="1" applyFill="1" applyBorder="1" applyAlignment="1">
      <alignment horizontal="right"/>
    </xf>
    <xf numFmtId="4" fontId="3" fillId="0" borderId="59" xfId="0" applyNumberFormat="1" applyFont="1" applyBorder="1" applyAlignment="1">
      <alignment horizontal="right"/>
    </xf>
    <xf numFmtId="4" fontId="15" fillId="39" borderId="13" xfId="0" applyNumberFormat="1" applyFont="1" applyFill="1" applyBorder="1" applyAlignment="1">
      <alignment horizontal="right"/>
    </xf>
    <xf numFmtId="4" fontId="3" fillId="37" borderId="95" xfId="0" applyNumberFormat="1" applyFont="1" applyFill="1" applyBorder="1" applyAlignment="1">
      <alignment horizontal="right"/>
    </xf>
    <xf numFmtId="4" fontId="3" fillId="37" borderId="0" xfId="0" applyNumberFormat="1" applyFont="1" applyFill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15" fillId="39" borderId="15" xfId="0" applyNumberFormat="1" applyFont="1" applyFill="1" applyBorder="1" applyAlignment="1">
      <alignment horizontal="right"/>
    </xf>
    <xf numFmtId="4" fontId="3" fillId="37" borderId="0" xfId="0" applyNumberFormat="1" applyFont="1" applyFill="1" applyBorder="1" applyAlignment="1">
      <alignment horizontal="right"/>
    </xf>
    <xf numFmtId="4" fontId="3" fillId="37" borderId="69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5" fillId="0" borderId="30" xfId="56" applyNumberFormat="1" applyFont="1" applyBorder="1" applyAlignment="1">
      <alignment horizontal="right"/>
      <protection/>
    </xf>
    <xf numFmtId="4" fontId="3" fillId="0" borderId="64" xfId="0" applyNumberFormat="1" applyFont="1" applyFill="1" applyBorder="1" applyAlignment="1">
      <alignment horizontal="right"/>
    </xf>
    <xf numFmtId="4" fontId="15" fillId="0" borderId="10" xfId="56" applyNumberFormat="1" applyFont="1" applyBorder="1" applyAlignment="1">
      <alignment horizontal="right"/>
      <protection/>
    </xf>
    <xf numFmtId="4" fontId="3" fillId="0" borderId="35" xfId="0" applyNumberFormat="1" applyFont="1" applyFill="1" applyBorder="1" applyAlignment="1">
      <alignment horizontal="right"/>
    </xf>
    <xf numFmtId="4" fontId="3" fillId="0" borderId="59" xfId="0" applyNumberFormat="1" applyFont="1" applyFill="1" applyBorder="1" applyAlignment="1">
      <alignment horizontal="right"/>
    </xf>
    <xf numFmtId="4" fontId="3" fillId="0" borderId="95" xfId="0" applyNumberFormat="1" applyFont="1" applyFill="1" applyBorder="1" applyAlignment="1">
      <alignment horizontal="right"/>
    </xf>
    <xf numFmtId="4" fontId="3" fillId="0" borderId="6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15" fillId="0" borderId="51" xfId="56" applyNumberFormat="1" applyFont="1" applyBorder="1" applyAlignment="1">
      <alignment horizontal="right"/>
      <protection/>
    </xf>
    <xf numFmtId="4" fontId="3" fillId="0" borderId="75" xfId="0" applyNumberFormat="1" applyFont="1" applyFill="1" applyBorder="1" applyAlignment="1">
      <alignment horizontal="right"/>
    </xf>
    <xf numFmtId="4" fontId="15" fillId="0" borderId="11" xfId="56" applyNumberFormat="1" applyFont="1" applyBorder="1" applyAlignment="1">
      <alignment horizontal="right"/>
      <protection/>
    </xf>
    <xf numFmtId="4" fontId="3" fillId="0" borderId="21" xfId="0" applyNumberFormat="1" applyFont="1" applyFill="1" applyBorder="1" applyAlignment="1">
      <alignment horizontal="right"/>
    </xf>
    <xf numFmtId="4" fontId="3" fillId="0" borderId="167" xfId="0" applyNumberFormat="1" applyFont="1" applyFill="1" applyBorder="1" applyAlignment="1">
      <alignment horizontal="right"/>
    </xf>
    <xf numFmtId="4" fontId="15" fillId="0" borderId="176" xfId="56" applyNumberFormat="1" applyFont="1" applyBorder="1" applyAlignment="1">
      <alignment horizontal="right"/>
      <protection/>
    </xf>
    <xf numFmtId="4" fontId="3" fillId="0" borderId="168" xfId="0" applyNumberFormat="1" applyFont="1" applyFill="1" applyBorder="1" applyAlignment="1">
      <alignment horizontal="right"/>
    </xf>
    <xf numFmtId="4" fontId="15" fillId="0" borderId="167" xfId="56" applyNumberFormat="1" applyFont="1" applyBorder="1" applyAlignment="1">
      <alignment horizontal="right"/>
      <protection/>
    </xf>
    <xf numFmtId="4" fontId="3" fillId="0" borderId="169" xfId="0" applyNumberFormat="1" applyFont="1" applyFill="1" applyBorder="1" applyAlignment="1">
      <alignment horizontal="right"/>
    </xf>
    <xf numFmtId="4" fontId="3" fillId="0" borderId="79" xfId="0" applyNumberFormat="1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4" fontId="15" fillId="0" borderId="117" xfId="56" applyNumberFormat="1" applyFont="1" applyBorder="1" applyAlignment="1">
      <alignment horizontal="right"/>
      <protection/>
    </xf>
    <xf numFmtId="4" fontId="3" fillId="0" borderId="63" xfId="0" applyNumberFormat="1" applyFont="1" applyFill="1" applyBorder="1" applyAlignment="1">
      <alignment horizontal="right"/>
    </xf>
    <xf numFmtId="4" fontId="3" fillId="0" borderId="142" xfId="0" applyNumberFormat="1" applyFont="1" applyFill="1" applyBorder="1" applyAlignment="1">
      <alignment horizontal="right"/>
    </xf>
    <xf numFmtId="4" fontId="15" fillId="0" borderId="157" xfId="63" applyNumberFormat="1" applyFont="1" applyBorder="1" applyAlignment="1">
      <alignment horizontal="right"/>
      <protection/>
    </xf>
    <xf numFmtId="4" fontId="3" fillId="0" borderId="143" xfId="0" applyNumberFormat="1" applyFont="1" applyFill="1" applyBorder="1" applyAlignment="1">
      <alignment horizontal="right"/>
    </xf>
    <xf numFmtId="4" fontId="15" fillId="0" borderId="142" xfId="56" applyNumberFormat="1" applyFont="1" applyBorder="1" applyAlignment="1">
      <alignment horizontal="right"/>
      <protection/>
    </xf>
    <xf numFmtId="4" fontId="15" fillId="0" borderId="142" xfId="0" applyNumberFormat="1" applyFont="1" applyFill="1" applyBorder="1" applyAlignment="1">
      <alignment horizontal="right"/>
    </xf>
    <xf numFmtId="4" fontId="3" fillId="0" borderId="144" xfId="0" applyNumberFormat="1" applyFont="1" applyFill="1" applyBorder="1" applyAlignment="1">
      <alignment horizontal="right"/>
    </xf>
    <xf numFmtId="4" fontId="3" fillId="0" borderId="146" xfId="0" applyNumberFormat="1" applyFont="1" applyFill="1" applyBorder="1" applyAlignment="1">
      <alignment horizontal="right"/>
    </xf>
    <xf numFmtId="4" fontId="15" fillId="0" borderId="159" xfId="63" applyNumberFormat="1" applyFont="1" applyBorder="1" applyAlignment="1">
      <alignment horizontal="right"/>
      <protection/>
    </xf>
    <xf numFmtId="4" fontId="3" fillId="0" borderId="147" xfId="0" applyNumberFormat="1" applyFont="1" applyFill="1" applyBorder="1" applyAlignment="1">
      <alignment horizontal="right"/>
    </xf>
    <xf numFmtId="4" fontId="15" fillId="0" borderId="146" xfId="56" applyNumberFormat="1" applyFont="1" applyBorder="1" applyAlignment="1">
      <alignment horizontal="right"/>
      <protection/>
    </xf>
    <xf numFmtId="4" fontId="15" fillId="0" borderId="146" xfId="0" applyNumberFormat="1" applyFont="1" applyFill="1" applyBorder="1" applyAlignment="1">
      <alignment horizontal="right"/>
    </xf>
    <xf numFmtId="4" fontId="3" fillId="0" borderId="148" xfId="0" applyNumberFormat="1" applyFont="1" applyFill="1" applyBorder="1" applyAlignment="1">
      <alignment horizontal="right"/>
    </xf>
    <xf numFmtId="4" fontId="3" fillId="0" borderId="150" xfId="0" applyNumberFormat="1" applyFont="1" applyFill="1" applyBorder="1" applyAlignment="1">
      <alignment horizontal="right"/>
    </xf>
    <xf numFmtId="4" fontId="15" fillId="0" borderId="161" xfId="63" applyNumberFormat="1" applyFont="1" applyBorder="1" applyAlignment="1">
      <alignment horizontal="right"/>
      <protection/>
    </xf>
    <xf numFmtId="4" fontId="3" fillId="0" borderId="151" xfId="0" applyNumberFormat="1" applyFont="1" applyFill="1" applyBorder="1" applyAlignment="1">
      <alignment horizontal="right"/>
    </xf>
    <xf numFmtId="4" fontId="15" fillId="0" borderId="150" xfId="56" applyNumberFormat="1" applyFont="1" applyBorder="1" applyAlignment="1">
      <alignment horizontal="right"/>
      <protection/>
    </xf>
    <xf numFmtId="4" fontId="15" fillId="0" borderId="150" xfId="0" applyNumberFormat="1" applyFont="1" applyFill="1" applyBorder="1" applyAlignment="1">
      <alignment horizontal="right"/>
    </xf>
    <xf numFmtId="4" fontId="3" fillId="0" borderId="152" xfId="0" applyNumberFormat="1" applyFont="1" applyFill="1" applyBorder="1" applyAlignment="1">
      <alignment horizontal="right"/>
    </xf>
    <xf numFmtId="4" fontId="3" fillId="0" borderId="177" xfId="0" applyNumberFormat="1" applyFont="1" applyFill="1" applyBorder="1" applyAlignment="1">
      <alignment horizontal="right"/>
    </xf>
    <xf numFmtId="4" fontId="15" fillId="0" borderId="113" xfId="56" applyNumberFormat="1" applyFont="1" applyBorder="1" applyAlignment="1">
      <alignment horizontal="right"/>
      <protection/>
    </xf>
    <xf numFmtId="4" fontId="3" fillId="0" borderId="18" xfId="0" applyNumberFormat="1" applyFont="1" applyFill="1" applyBorder="1" applyAlignment="1">
      <alignment horizontal="right"/>
    </xf>
    <xf numFmtId="4" fontId="15" fillId="0" borderId="162" xfId="56" applyNumberFormat="1" applyFont="1" applyBorder="1" applyAlignment="1">
      <alignment horizontal="right"/>
      <protection/>
    </xf>
    <xf numFmtId="4" fontId="15" fillId="0" borderId="163" xfId="56" applyNumberFormat="1" applyFont="1" applyBorder="1" applyAlignment="1">
      <alignment horizontal="right"/>
      <protection/>
    </xf>
    <xf numFmtId="4" fontId="15" fillId="0" borderId="164" xfId="56" applyNumberFormat="1" applyFont="1" applyBorder="1" applyAlignment="1">
      <alignment horizontal="right"/>
      <protection/>
    </xf>
    <xf numFmtId="4" fontId="3" fillId="0" borderId="29" xfId="0" applyNumberFormat="1" applyFont="1" applyFill="1" applyBorder="1" applyAlignment="1">
      <alignment horizontal="right"/>
    </xf>
    <xf numFmtId="4" fontId="3" fillId="0" borderId="178" xfId="0" applyNumberFormat="1" applyFont="1" applyFill="1" applyBorder="1" applyAlignment="1">
      <alignment horizontal="right"/>
    </xf>
    <xf numFmtId="4" fontId="3" fillId="0" borderId="68" xfId="0" applyNumberFormat="1" applyFont="1" applyFill="1" applyBorder="1" applyAlignment="1">
      <alignment horizontal="right"/>
    </xf>
    <xf numFmtId="4" fontId="15" fillId="0" borderId="114" xfId="56" applyNumberFormat="1" applyFont="1" applyBorder="1" applyAlignment="1">
      <alignment horizontal="right"/>
      <protection/>
    </xf>
    <xf numFmtId="4" fontId="3" fillId="0" borderId="31" xfId="0" applyNumberFormat="1" applyFont="1" applyFill="1" applyBorder="1" applyAlignment="1">
      <alignment horizontal="right"/>
    </xf>
    <xf numFmtId="4" fontId="15" fillId="0" borderId="68" xfId="56" applyNumberFormat="1" applyFont="1" applyBorder="1" applyAlignment="1">
      <alignment horizontal="right"/>
      <protection/>
    </xf>
    <xf numFmtId="4" fontId="3" fillId="0" borderId="124" xfId="0" applyNumberFormat="1" applyFont="1" applyFill="1" applyBorder="1" applyAlignment="1">
      <alignment horizontal="right"/>
    </xf>
    <xf numFmtId="4" fontId="15" fillId="0" borderId="113" xfId="0" applyNumberFormat="1" applyFont="1" applyFill="1" applyBorder="1" applyAlignment="1">
      <alignment horizontal="right"/>
    </xf>
    <xf numFmtId="4" fontId="15" fillId="0" borderId="25" xfId="56" applyNumberFormat="1" applyFont="1" applyBorder="1" applyAlignment="1">
      <alignment horizontal="right"/>
      <protection/>
    </xf>
    <xf numFmtId="4" fontId="15" fillId="0" borderId="162" xfId="0" applyNumberFormat="1" applyFont="1" applyFill="1" applyBorder="1" applyAlignment="1">
      <alignment horizontal="right"/>
    </xf>
    <xf numFmtId="4" fontId="15" fillId="0" borderId="80" xfId="56" applyNumberFormat="1" applyFont="1" applyBorder="1" applyAlignment="1">
      <alignment horizontal="right"/>
      <protection/>
    </xf>
    <xf numFmtId="4" fontId="15" fillId="0" borderId="20" xfId="56" applyNumberFormat="1" applyFont="1" applyBorder="1" applyAlignment="1">
      <alignment horizontal="right"/>
      <protection/>
    </xf>
    <xf numFmtId="4" fontId="3" fillId="0" borderId="77" xfId="0" applyNumberFormat="1" applyFont="1" applyFill="1" applyBorder="1" applyAlignment="1">
      <alignment horizontal="right"/>
    </xf>
    <xf numFmtId="4" fontId="3" fillId="0" borderId="171" xfId="0" applyNumberFormat="1" applyFont="1" applyFill="1" applyBorder="1" applyAlignment="1">
      <alignment horizontal="right"/>
    </xf>
    <xf numFmtId="4" fontId="3" fillId="0" borderId="155" xfId="0" applyNumberFormat="1" applyFont="1" applyFill="1" applyBorder="1" applyAlignment="1">
      <alignment horizontal="right"/>
    </xf>
    <xf numFmtId="4" fontId="15" fillId="0" borderId="179" xfId="56" applyNumberFormat="1" applyFont="1" applyBorder="1" applyAlignment="1">
      <alignment horizontal="right"/>
      <protection/>
    </xf>
    <xf numFmtId="4" fontId="3" fillId="0" borderId="112" xfId="0" applyNumberFormat="1" applyFont="1" applyFill="1" applyBorder="1" applyAlignment="1">
      <alignment horizontal="right"/>
    </xf>
    <xf numFmtId="4" fontId="15" fillId="0" borderId="75" xfId="56" applyNumberFormat="1" applyFont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4" fontId="15" fillId="40" borderId="86" xfId="0" applyNumberFormat="1" applyFont="1" applyFill="1" applyBorder="1" applyAlignment="1">
      <alignment horizontal="right"/>
    </xf>
    <xf numFmtId="4" fontId="15" fillId="40" borderId="53" xfId="0" applyNumberFormat="1" applyFont="1" applyFill="1" applyBorder="1" applyAlignment="1">
      <alignment horizontal="right"/>
    </xf>
    <xf numFmtId="4" fontId="3" fillId="0" borderId="69" xfId="0" applyNumberFormat="1" applyFont="1" applyFill="1" applyBorder="1" applyAlignment="1">
      <alignment horizontal="right"/>
    </xf>
    <xf numFmtId="4" fontId="15" fillId="40" borderId="58" xfId="0" applyNumberFormat="1" applyFont="1" applyFill="1" applyBorder="1" applyAlignment="1">
      <alignment horizontal="right"/>
    </xf>
    <xf numFmtId="4" fontId="15" fillId="40" borderId="62" xfId="0" applyNumberFormat="1" applyFont="1" applyFill="1" applyBorder="1" applyAlignment="1">
      <alignment horizontal="right"/>
    </xf>
    <xf numFmtId="4" fontId="15" fillId="40" borderId="88" xfId="0" applyNumberFormat="1" applyFont="1" applyFill="1" applyBorder="1" applyAlignment="1">
      <alignment horizontal="right"/>
    </xf>
    <xf numFmtId="4" fontId="15" fillId="40" borderId="87" xfId="0" applyNumberFormat="1" applyFont="1" applyFill="1" applyBorder="1" applyAlignment="1">
      <alignment horizontal="right"/>
    </xf>
    <xf numFmtId="4" fontId="15" fillId="40" borderId="180" xfId="0" applyNumberFormat="1" applyFont="1" applyFill="1" applyBorder="1" applyAlignment="1">
      <alignment horizontal="right"/>
    </xf>
    <xf numFmtId="0" fontId="3" fillId="37" borderId="0" xfId="57" applyFont="1" applyFill="1">
      <alignment/>
      <protection/>
    </xf>
    <xf numFmtId="0" fontId="3" fillId="0" borderId="0" xfId="57" applyFont="1" applyFill="1">
      <alignment/>
      <protection/>
    </xf>
    <xf numFmtId="0" fontId="6" fillId="37" borderId="0" xfId="57" applyFont="1" applyFill="1" applyBorder="1" applyAlignment="1">
      <alignment vertical="center"/>
      <protection/>
    </xf>
    <xf numFmtId="4" fontId="3" fillId="37" borderId="0" xfId="57" applyNumberFormat="1" applyFont="1" applyFill="1">
      <alignment/>
      <protection/>
    </xf>
    <xf numFmtId="4" fontId="3" fillId="0" borderId="0" xfId="57" applyNumberFormat="1" applyFont="1">
      <alignment/>
      <protection/>
    </xf>
    <xf numFmtId="4" fontId="3" fillId="34" borderId="65" xfId="57" applyNumberFormat="1" applyFont="1" applyFill="1" applyBorder="1" applyAlignment="1">
      <alignment horizontal="center" vertical="center" wrapText="1"/>
      <protection/>
    </xf>
    <xf numFmtId="0" fontId="50" fillId="42" borderId="24" xfId="67" applyFont="1" applyFill="1" applyBorder="1" applyAlignment="1">
      <alignment/>
      <protection/>
    </xf>
    <xf numFmtId="4" fontId="50" fillId="0" borderId="81" xfId="55" applyNumberFormat="1" applyFont="1" applyBorder="1" applyAlignment="1">
      <alignment horizontal="center"/>
      <protection/>
    </xf>
    <xf numFmtId="4" fontId="3" fillId="0" borderId="80" xfId="57" applyNumberFormat="1" applyFont="1" applyFill="1" applyBorder="1" applyAlignment="1">
      <alignment horizontal="right"/>
      <protection/>
    </xf>
    <xf numFmtId="4" fontId="3" fillId="0" borderId="13" xfId="57" applyNumberFormat="1" applyFont="1" applyFill="1" applyBorder="1" applyAlignment="1">
      <alignment horizontal="right"/>
      <protection/>
    </xf>
    <xf numFmtId="4" fontId="50" fillId="0" borderId="13" xfId="55" applyNumberFormat="1" applyFont="1" applyBorder="1" applyAlignment="1">
      <alignment horizontal="right"/>
      <protection/>
    </xf>
    <xf numFmtId="4" fontId="50" fillId="0" borderId="15" xfId="55" applyNumberFormat="1" applyFont="1" applyBorder="1" applyAlignment="1">
      <alignment horizontal="right"/>
      <protection/>
    </xf>
    <xf numFmtId="0" fontId="50" fillId="42" borderId="24" xfId="67" applyFont="1" applyFill="1" applyBorder="1">
      <alignment/>
      <protection/>
    </xf>
    <xf numFmtId="4" fontId="3" fillId="0" borderId="15" xfId="57" applyNumberFormat="1" applyFont="1" applyFill="1" applyBorder="1" applyAlignment="1">
      <alignment horizontal="right"/>
      <protection/>
    </xf>
    <xf numFmtId="4" fontId="50" fillId="0" borderId="81" xfId="55" applyNumberFormat="1" applyFont="1" applyBorder="1">
      <alignment/>
      <protection/>
    </xf>
    <xf numFmtId="4" fontId="50" fillId="0" borderId="13" xfId="55" applyNumberFormat="1" applyFont="1" applyBorder="1">
      <alignment/>
      <protection/>
    </xf>
    <xf numFmtId="4" fontId="50" fillId="0" borderId="15" xfId="55" applyNumberFormat="1" applyFont="1" applyBorder="1">
      <alignment/>
      <protection/>
    </xf>
    <xf numFmtId="0" fontId="50" fillId="42" borderId="20" xfId="67" applyFont="1" applyFill="1" applyBorder="1">
      <alignment/>
      <protection/>
    </xf>
    <xf numFmtId="0" fontId="50" fillId="42" borderId="48" xfId="67" applyFont="1" applyFill="1" applyBorder="1">
      <alignment/>
      <protection/>
    </xf>
    <xf numFmtId="4" fontId="3" fillId="0" borderId="25" xfId="57" applyNumberFormat="1" applyFont="1" applyFill="1" applyBorder="1" applyAlignment="1">
      <alignment horizontal="right"/>
      <protection/>
    </xf>
    <xf numFmtId="4" fontId="3" fillId="0" borderId="16" xfId="57" applyNumberFormat="1" applyFont="1" applyFill="1" applyBorder="1" applyAlignment="1">
      <alignment horizontal="right"/>
      <protection/>
    </xf>
    <xf numFmtId="4" fontId="50" fillId="0" borderId="16" xfId="55" applyNumberFormat="1" applyFont="1" applyBorder="1" applyAlignment="1">
      <alignment horizontal="right"/>
      <protection/>
    </xf>
    <xf numFmtId="4" fontId="50" fillId="0" borderId="26" xfId="55" applyNumberFormat="1" applyFont="1" applyBorder="1" applyAlignment="1">
      <alignment horizontal="center"/>
      <protection/>
    </xf>
    <xf numFmtId="4" fontId="50" fillId="0" borderId="28" xfId="55" applyNumberFormat="1" applyFont="1" applyBorder="1" applyAlignment="1">
      <alignment horizontal="center"/>
      <protection/>
    </xf>
    <xf numFmtId="4" fontId="3" fillId="0" borderId="27" xfId="57" applyNumberFormat="1" applyFont="1" applyFill="1" applyBorder="1" applyAlignment="1">
      <alignment horizontal="right"/>
      <protection/>
    </xf>
    <xf numFmtId="4" fontId="3" fillId="0" borderId="65" xfId="57" applyNumberFormat="1" applyFont="1" applyFill="1" applyBorder="1" applyAlignment="1">
      <alignment horizontal="right"/>
      <protection/>
    </xf>
    <xf numFmtId="4" fontId="50" fillId="0" borderId="16" xfId="55" applyNumberFormat="1" applyFont="1" applyBorder="1">
      <alignment/>
      <protection/>
    </xf>
    <xf numFmtId="4" fontId="50" fillId="0" borderId="0" xfId="55" applyNumberFormat="1" applyFont="1">
      <alignment/>
      <protection/>
    </xf>
    <xf numFmtId="4" fontId="50" fillId="0" borderId="27" xfId="55" applyNumberFormat="1" applyFont="1" applyBorder="1">
      <alignment/>
      <protection/>
    </xf>
    <xf numFmtId="4" fontId="50" fillId="0" borderId="65" xfId="55" applyNumberFormat="1" applyFont="1" applyBorder="1">
      <alignment/>
      <protection/>
    </xf>
    <xf numFmtId="0" fontId="50" fillId="42" borderId="20" xfId="67" applyFont="1" applyFill="1" applyBorder="1" applyAlignment="1">
      <alignment wrapText="1"/>
      <protection/>
    </xf>
    <xf numFmtId="4" fontId="50" fillId="0" borderId="81" xfId="55" applyNumberFormat="1" applyFont="1" applyBorder="1" applyAlignment="1">
      <alignment horizontal="right"/>
      <protection/>
    </xf>
    <xf numFmtId="4" fontId="3" fillId="0" borderId="93" xfId="57" applyNumberFormat="1" applyFont="1" applyFill="1" applyBorder="1" applyAlignment="1">
      <alignment horizontal="right"/>
      <protection/>
    </xf>
    <xf numFmtId="4" fontId="3" fillId="34" borderId="127" xfId="57" applyNumberFormat="1" applyFont="1" applyFill="1" applyBorder="1" applyAlignment="1">
      <alignment horizontal="center" vertical="center"/>
      <protection/>
    </xf>
    <xf numFmtId="0" fontId="50" fillId="42" borderId="50" xfId="67" applyFont="1" applyFill="1" applyBorder="1">
      <alignment/>
      <protection/>
    </xf>
    <xf numFmtId="4" fontId="3" fillId="0" borderId="69" xfId="57" applyNumberFormat="1" applyFont="1" applyFill="1" applyBorder="1" applyAlignment="1">
      <alignment horizontal="right"/>
      <protection/>
    </xf>
    <xf numFmtId="4" fontId="3" fillId="0" borderId="11" xfId="57" applyNumberFormat="1" applyFont="1" applyFill="1" applyBorder="1" applyAlignment="1">
      <alignment horizontal="right"/>
      <protection/>
    </xf>
    <xf numFmtId="4" fontId="3" fillId="0" borderId="68" xfId="57" applyNumberFormat="1" applyFont="1" applyFill="1" applyBorder="1" applyAlignment="1">
      <alignment horizontal="right"/>
      <protection/>
    </xf>
    <xf numFmtId="4" fontId="50" fillId="0" borderId="11" xfId="55" applyNumberFormat="1" applyFont="1" applyBorder="1" applyAlignment="1">
      <alignment horizontal="right"/>
      <protection/>
    </xf>
    <xf numFmtId="0" fontId="50" fillId="42" borderId="19" xfId="67" applyFont="1" applyFill="1" applyBorder="1">
      <alignment/>
      <protection/>
    </xf>
    <xf numFmtId="4" fontId="3" fillId="0" borderId="181" xfId="57" applyNumberFormat="1" applyFont="1" applyFill="1" applyBorder="1" applyAlignment="1">
      <alignment horizontal="right"/>
      <protection/>
    </xf>
    <xf numFmtId="4" fontId="50" fillId="0" borderId="181" xfId="55" applyNumberFormat="1" applyFont="1" applyBorder="1" applyAlignment="1">
      <alignment horizontal="right"/>
      <protection/>
    </xf>
    <xf numFmtId="0" fontId="50" fillId="42" borderId="21" xfId="67" applyFont="1" applyFill="1" applyBorder="1">
      <alignment/>
      <protection/>
    </xf>
    <xf numFmtId="4" fontId="3" fillId="0" borderId="112" xfId="57" applyNumberFormat="1" applyFont="1" applyFill="1" applyBorder="1" applyAlignment="1">
      <alignment horizontal="right"/>
      <protection/>
    </xf>
    <xf numFmtId="4" fontId="50" fillId="0" borderId="112" xfId="55" applyNumberFormat="1" applyFont="1" applyBorder="1" applyAlignment="1">
      <alignment horizontal="right"/>
      <protection/>
    </xf>
    <xf numFmtId="0" fontId="50" fillId="42" borderId="23" xfId="64" applyFont="1" applyFill="1" applyBorder="1">
      <alignment/>
      <protection/>
    </xf>
    <xf numFmtId="0" fontId="50" fillId="42" borderId="20" xfId="64" applyFont="1" applyFill="1" applyBorder="1">
      <alignment/>
      <protection/>
    </xf>
    <xf numFmtId="4" fontId="50" fillId="0" borderId="13" xfId="70" applyNumberFormat="1" applyFont="1" applyBorder="1">
      <alignment/>
      <protection/>
    </xf>
    <xf numFmtId="4" fontId="50" fillId="0" borderId="93" xfId="55" applyNumberFormat="1" applyFont="1" applyBorder="1">
      <alignment/>
      <protection/>
    </xf>
    <xf numFmtId="0" fontId="50" fillId="42" borderId="24" xfId="64" applyFont="1" applyFill="1" applyBorder="1">
      <alignment/>
      <protection/>
    </xf>
    <xf numFmtId="4" fontId="3" fillId="0" borderId="95" xfId="57" applyNumberFormat="1" applyFont="1" applyBorder="1" applyAlignment="1">
      <alignment horizontal="right"/>
      <protection/>
    </xf>
    <xf numFmtId="4" fontId="50" fillId="0" borderId="0" xfId="55" applyNumberFormat="1" applyFont="1" applyAlignment="1">
      <alignment horizontal="right"/>
      <protection/>
    </xf>
    <xf numFmtId="4" fontId="50" fillId="0" borderId="13" xfId="55" applyNumberFormat="1" applyFont="1" applyBorder="1" applyAlignment="1">
      <alignment horizontal="center"/>
      <protection/>
    </xf>
    <xf numFmtId="4" fontId="3" fillId="0" borderId="59" xfId="57" applyNumberFormat="1" applyFont="1" applyBorder="1" applyAlignment="1">
      <alignment horizontal="right"/>
      <protection/>
    </xf>
    <xf numFmtId="4" fontId="3" fillId="37" borderId="95" xfId="57" applyNumberFormat="1" applyFont="1" applyFill="1" applyBorder="1" applyAlignment="1">
      <alignment horizontal="right"/>
      <protection/>
    </xf>
    <xf numFmtId="4" fontId="50" fillId="43" borderId="13" xfId="57" applyNumberFormat="1" applyFont="1" applyFill="1" applyBorder="1" applyAlignment="1">
      <alignment horizontal="right"/>
      <protection/>
    </xf>
    <xf numFmtId="4" fontId="50" fillId="0" borderId="0" xfId="55" applyNumberFormat="1" applyFont="1" applyBorder="1" applyAlignment="1">
      <alignment horizontal="right"/>
      <protection/>
    </xf>
    <xf numFmtId="4" fontId="3" fillId="0" borderId="20" xfId="57" applyNumberFormat="1" applyFont="1" applyFill="1" applyBorder="1" applyAlignment="1">
      <alignment horizontal="right"/>
      <protection/>
    </xf>
    <xf numFmtId="4" fontId="3" fillId="37" borderId="59" xfId="57" applyNumberFormat="1" applyFont="1" applyFill="1" applyBorder="1" applyAlignment="1">
      <alignment horizontal="right"/>
      <protection/>
    </xf>
    <xf numFmtId="0" fontId="50" fillId="42" borderId="18" xfId="64" applyFont="1" applyFill="1" applyBorder="1">
      <alignment/>
      <protection/>
    </xf>
    <xf numFmtId="4" fontId="3" fillId="37" borderId="0" xfId="57" applyNumberFormat="1" applyFont="1" applyFill="1" applyAlignment="1">
      <alignment horizontal="right"/>
      <protection/>
    </xf>
    <xf numFmtId="0" fontId="50" fillId="42" borderId="23" xfId="55" applyFont="1" applyFill="1" applyBorder="1">
      <alignment/>
      <protection/>
    </xf>
    <xf numFmtId="4" fontId="50" fillId="0" borderId="30" xfId="55" applyNumberFormat="1" applyFont="1" applyBorder="1" applyAlignment="1">
      <alignment horizontal="center"/>
      <protection/>
    </xf>
    <xf numFmtId="4" fontId="50" fillId="0" borderId="10" xfId="55" applyNumberFormat="1" applyFont="1" applyBorder="1" applyAlignment="1">
      <alignment horizontal="right"/>
      <protection/>
    </xf>
    <xf numFmtId="0" fontId="50" fillId="42" borderId="24" xfId="55" applyFont="1" applyFill="1" applyBorder="1">
      <alignment/>
      <protection/>
    </xf>
    <xf numFmtId="4" fontId="3" fillId="0" borderId="59" xfId="57" applyNumberFormat="1" applyFont="1" applyFill="1" applyBorder="1" applyAlignment="1">
      <alignment horizontal="right"/>
      <protection/>
    </xf>
    <xf numFmtId="0" fontId="50" fillId="42" borderId="20" xfId="55" applyFont="1" applyFill="1" applyBorder="1">
      <alignment/>
      <protection/>
    </xf>
    <xf numFmtId="4" fontId="3" fillId="0" borderId="95" xfId="57" applyNumberFormat="1" applyFont="1" applyFill="1" applyBorder="1" applyAlignment="1">
      <alignment horizontal="right"/>
      <protection/>
    </xf>
    <xf numFmtId="0" fontId="50" fillId="42" borderId="120" xfId="55" applyFont="1" applyFill="1" applyBorder="1">
      <alignment/>
      <protection/>
    </xf>
    <xf numFmtId="4" fontId="50" fillId="0" borderId="119" xfId="55" applyNumberFormat="1" applyFont="1" applyBorder="1" applyAlignment="1">
      <alignment horizontal="center"/>
      <protection/>
    </xf>
    <xf numFmtId="4" fontId="3" fillId="0" borderId="109" xfId="57" applyNumberFormat="1" applyFont="1" applyFill="1" applyBorder="1" applyAlignment="1">
      <alignment horizontal="right"/>
      <protection/>
    </xf>
    <xf numFmtId="4" fontId="3" fillId="0" borderId="108" xfId="57" applyNumberFormat="1" applyFont="1" applyFill="1" applyBorder="1" applyAlignment="1">
      <alignment horizontal="right"/>
      <protection/>
    </xf>
    <xf numFmtId="4" fontId="50" fillId="0" borderId="108" xfId="55" applyNumberFormat="1" applyFont="1" applyBorder="1" applyAlignment="1">
      <alignment horizontal="right"/>
      <protection/>
    </xf>
    <xf numFmtId="4" fontId="3" fillId="34" borderId="133" xfId="57" applyNumberFormat="1" applyFont="1" applyFill="1" applyBorder="1" applyAlignment="1">
      <alignment horizontal="center" vertical="center" wrapText="1"/>
      <protection/>
    </xf>
    <xf numFmtId="4" fontId="50" fillId="0" borderId="26" xfId="55" applyNumberFormat="1" applyFont="1" applyBorder="1">
      <alignment/>
      <protection/>
    </xf>
    <xf numFmtId="4" fontId="3" fillId="0" borderId="79" xfId="57" applyNumberFormat="1" applyFont="1" applyFill="1" applyBorder="1" applyAlignment="1">
      <alignment horizontal="right"/>
      <protection/>
    </xf>
    <xf numFmtId="4" fontId="50" fillId="0" borderId="117" xfId="55" applyNumberFormat="1" applyFont="1" applyBorder="1" applyAlignment="1">
      <alignment horizontal="right"/>
      <protection/>
    </xf>
    <xf numFmtId="0" fontId="50" fillId="42" borderId="156" xfId="55" applyFont="1" applyFill="1" applyBorder="1">
      <alignment/>
      <protection/>
    </xf>
    <xf numFmtId="4" fontId="50" fillId="0" borderId="157" xfId="62" applyNumberFormat="1" applyFont="1" applyBorder="1">
      <alignment/>
      <protection/>
    </xf>
    <xf numFmtId="4" fontId="50" fillId="0" borderId="142" xfId="55" applyNumberFormat="1" applyFont="1" applyBorder="1">
      <alignment/>
      <protection/>
    </xf>
    <xf numFmtId="0" fontId="50" fillId="42" borderId="158" xfId="55" applyFont="1" applyFill="1" applyBorder="1">
      <alignment/>
      <protection/>
    </xf>
    <xf numFmtId="4" fontId="3" fillId="0" borderId="147" xfId="57" applyNumberFormat="1" applyFont="1" applyFill="1" applyBorder="1" applyAlignment="1">
      <alignment horizontal="right"/>
      <protection/>
    </xf>
    <xf numFmtId="4" fontId="3" fillId="0" borderId="146" xfId="57" applyNumberFormat="1" applyFont="1" applyFill="1" applyBorder="1" applyAlignment="1">
      <alignment horizontal="right"/>
      <protection/>
    </xf>
    <xf numFmtId="4" fontId="50" fillId="0" borderId="146" xfId="55" applyNumberFormat="1" applyFont="1" applyBorder="1" applyAlignment="1">
      <alignment horizontal="right"/>
      <protection/>
    </xf>
    <xf numFmtId="4" fontId="50" fillId="0" borderId="146" xfId="57" applyNumberFormat="1" applyFont="1" applyFill="1" applyBorder="1" applyAlignment="1">
      <alignment horizontal="right"/>
      <protection/>
    </xf>
    <xf numFmtId="0" fontId="50" fillId="42" borderId="160" xfId="55" applyFont="1" applyFill="1" applyBorder="1">
      <alignment/>
      <protection/>
    </xf>
    <xf numFmtId="4" fontId="50" fillId="0" borderId="161" xfId="62" applyNumberFormat="1" applyFont="1" applyBorder="1" applyAlignment="1">
      <alignment horizontal="center"/>
      <protection/>
    </xf>
    <xf numFmtId="4" fontId="3" fillId="0" borderId="151" xfId="57" applyNumberFormat="1" applyFont="1" applyFill="1" applyBorder="1" applyAlignment="1">
      <alignment horizontal="right"/>
      <protection/>
    </xf>
    <xf numFmtId="4" fontId="3" fillId="0" borderId="150" xfId="57" applyNumberFormat="1" applyFont="1" applyFill="1" applyBorder="1" applyAlignment="1">
      <alignment horizontal="right"/>
      <protection/>
    </xf>
    <xf numFmtId="4" fontId="50" fillId="0" borderId="150" xfId="55" applyNumberFormat="1" applyFont="1" applyBorder="1" applyAlignment="1">
      <alignment horizontal="right"/>
      <protection/>
    </xf>
    <xf numFmtId="4" fontId="50" fillId="0" borderId="150" xfId="57" applyNumberFormat="1" applyFont="1" applyFill="1" applyBorder="1" applyAlignment="1">
      <alignment horizontal="right"/>
      <protection/>
    </xf>
    <xf numFmtId="0" fontId="50" fillId="42" borderId="18" xfId="55" applyFont="1" applyFill="1" applyBorder="1">
      <alignment/>
      <protection/>
    </xf>
    <xf numFmtId="4" fontId="50" fillId="0" borderId="26" xfId="55" applyNumberFormat="1" applyFont="1" applyBorder="1" applyAlignment="1">
      <alignment horizontal="right"/>
      <protection/>
    </xf>
    <xf numFmtId="0" fontId="50" fillId="42" borderId="63" xfId="55" applyFont="1" applyFill="1" applyBorder="1">
      <alignment/>
      <protection/>
    </xf>
    <xf numFmtId="4" fontId="50" fillId="0" borderId="117" xfId="55" applyNumberFormat="1" applyFont="1" applyBorder="1">
      <alignment/>
      <protection/>
    </xf>
    <xf numFmtId="0" fontId="50" fillId="42" borderId="21" xfId="55" applyFont="1" applyFill="1" applyBorder="1">
      <alignment/>
      <protection/>
    </xf>
    <xf numFmtId="4" fontId="50" fillId="0" borderId="51" xfId="55" applyNumberFormat="1" applyFont="1" applyBorder="1">
      <alignment/>
      <protection/>
    </xf>
    <xf numFmtId="4" fontId="50" fillId="0" borderId="11" xfId="55" applyNumberFormat="1" applyFont="1" applyBorder="1">
      <alignment/>
      <protection/>
    </xf>
    <xf numFmtId="0" fontId="50" fillId="42" borderId="19" xfId="55" applyFont="1" applyFill="1" applyBorder="1">
      <alignment/>
      <protection/>
    </xf>
    <xf numFmtId="0" fontId="50" fillId="42" borderId="96" xfId="55" applyFont="1" applyFill="1" applyBorder="1">
      <alignment/>
      <protection/>
    </xf>
    <xf numFmtId="4" fontId="50" fillId="0" borderId="68" xfId="55" applyNumberFormat="1" applyFont="1" applyBorder="1">
      <alignment/>
      <protection/>
    </xf>
    <xf numFmtId="4" fontId="6" fillId="38" borderId="71" xfId="57" applyNumberFormat="1" applyFont="1" applyFill="1" applyBorder="1" applyAlignment="1">
      <alignment horizontal="right" vertical="center"/>
      <protection/>
    </xf>
    <xf numFmtId="4" fontId="6" fillId="38" borderId="22" xfId="57" applyNumberFormat="1" applyFont="1" applyFill="1" applyBorder="1" applyAlignment="1">
      <alignment horizontal="right" vertical="center"/>
      <protection/>
    </xf>
    <xf numFmtId="4" fontId="50" fillId="0" borderId="16" xfId="55" applyNumberFormat="1" applyFont="1" applyBorder="1" applyAlignment="1">
      <alignment horizontal="center"/>
      <protection/>
    </xf>
    <xf numFmtId="4" fontId="50" fillId="0" borderId="25" xfId="55" applyNumberFormat="1" applyFont="1" applyBorder="1">
      <alignment/>
      <protection/>
    </xf>
    <xf numFmtId="4" fontId="50" fillId="0" borderId="13" xfId="57" applyNumberFormat="1" applyFont="1" applyFill="1" applyBorder="1" applyAlignment="1">
      <alignment horizontal="right"/>
      <protection/>
    </xf>
    <xf numFmtId="4" fontId="50" fillId="0" borderId="80" xfId="55" applyNumberFormat="1" applyFont="1" applyBorder="1">
      <alignment/>
      <protection/>
    </xf>
    <xf numFmtId="4" fontId="50" fillId="0" borderId="20" xfId="55" applyNumberFormat="1" applyFont="1" applyBorder="1">
      <alignment/>
      <protection/>
    </xf>
    <xf numFmtId="0" fontId="50" fillId="42" borderId="48" xfId="55" applyFont="1" applyFill="1" applyBorder="1">
      <alignment/>
      <protection/>
    </xf>
    <xf numFmtId="4" fontId="3" fillId="0" borderId="77" xfId="57" applyNumberFormat="1" applyFont="1" applyFill="1" applyBorder="1" applyAlignment="1">
      <alignment horizontal="right"/>
      <protection/>
    </xf>
    <xf numFmtId="4" fontId="3" fillId="34" borderId="68" xfId="57" applyNumberFormat="1" applyFont="1" applyFill="1" applyBorder="1" applyAlignment="1">
      <alignment horizontal="center" vertical="center" wrapText="1"/>
      <protection/>
    </xf>
    <xf numFmtId="4" fontId="50" fillId="0" borderId="51" xfId="55" applyNumberFormat="1" applyFont="1" applyBorder="1" applyAlignment="1">
      <alignment horizontal="center"/>
      <protection/>
    </xf>
    <xf numFmtId="4" fontId="3" fillId="0" borderId="75" xfId="57" applyNumberFormat="1" applyFont="1" applyFill="1" applyBorder="1" applyAlignment="1">
      <alignment horizontal="right"/>
      <protection/>
    </xf>
    <xf numFmtId="4" fontId="50" fillId="0" borderId="75" xfId="55" applyNumberFormat="1" applyFont="1" applyBorder="1" applyAlignment="1">
      <alignment horizontal="right"/>
      <protection/>
    </xf>
    <xf numFmtId="4" fontId="6" fillId="38" borderId="35" xfId="57" applyNumberFormat="1" applyFont="1" applyFill="1" applyBorder="1" applyAlignment="1">
      <alignment horizontal="right" vertical="center"/>
      <protection/>
    </xf>
    <xf numFmtId="4" fontId="6" fillId="38" borderId="136" xfId="57" applyNumberFormat="1" applyFont="1" applyFill="1" applyBorder="1" applyAlignment="1">
      <alignment horizontal="right" vertical="center"/>
      <protection/>
    </xf>
    <xf numFmtId="4" fontId="6" fillId="38" borderId="154" xfId="57" applyNumberFormat="1" applyFont="1" applyFill="1" applyBorder="1" applyAlignment="1">
      <alignment horizontal="right" vertical="center"/>
      <protection/>
    </xf>
    <xf numFmtId="4" fontId="6" fillId="38" borderId="41" xfId="57" applyNumberFormat="1" applyFont="1" applyFill="1" applyBorder="1" applyAlignment="1">
      <alignment horizontal="right" vertical="center"/>
      <protection/>
    </xf>
    <xf numFmtId="3" fontId="3" fillId="37" borderId="0" xfId="57" applyNumberFormat="1" applyFont="1" applyFill="1">
      <alignment/>
      <protection/>
    </xf>
    <xf numFmtId="4" fontId="3" fillId="0" borderId="0" xfId="57" applyNumberFormat="1" applyFont="1" applyFill="1">
      <alignment/>
      <protection/>
    </xf>
    <xf numFmtId="3" fontId="3" fillId="0" borderId="0" xfId="57" applyNumberFormat="1" applyFont="1">
      <alignment/>
      <protection/>
    </xf>
    <xf numFmtId="0" fontId="50" fillId="0" borderId="24" xfId="67" applyFont="1" applyBorder="1">
      <alignment/>
      <protection/>
    </xf>
    <xf numFmtId="4" fontId="50" fillId="44" borderId="86" xfId="0" applyNumberFormat="1" applyFont="1" applyFill="1" applyBorder="1" applyAlignment="1">
      <alignment/>
    </xf>
    <xf numFmtId="4" fontId="50" fillId="44" borderId="86" xfId="0" applyNumberFormat="1" applyFont="1" applyFill="1" applyBorder="1" applyAlignment="1">
      <alignment horizontal="center"/>
    </xf>
    <xf numFmtId="4" fontId="50" fillId="0" borderId="15" xfId="55" applyNumberFormat="1" applyFont="1" applyBorder="1" applyAlignment="1">
      <alignment horizontal="center"/>
      <protection/>
    </xf>
    <xf numFmtId="4" fontId="50" fillId="0" borderId="15" xfId="0" applyNumberFormat="1" applyFont="1" applyFill="1" applyBorder="1" applyAlignment="1">
      <alignment/>
    </xf>
    <xf numFmtId="0" fontId="50" fillId="45" borderId="20" xfId="67" applyFont="1" applyFill="1" applyBorder="1">
      <alignment/>
      <protection/>
    </xf>
    <xf numFmtId="0" fontId="50" fillId="0" borderId="48" xfId="67" applyFont="1" applyBorder="1">
      <alignment/>
      <protection/>
    </xf>
    <xf numFmtId="4" fontId="3" fillId="0" borderId="2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50" fillId="0" borderId="27" xfId="55" applyNumberFormat="1" applyFont="1" applyBorder="1" applyAlignment="1">
      <alignment horizontal="center"/>
      <protection/>
    </xf>
    <xf numFmtId="4" fontId="3" fillId="0" borderId="80" xfId="0" applyNumberFormat="1" applyFont="1" applyFill="1" applyBorder="1" applyAlignment="1">
      <alignment horizontal="center"/>
    </xf>
    <xf numFmtId="4" fontId="50" fillId="0" borderId="81" xfId="0" applyNumberFormat="1" applyFont="1" applyFill="1" applyBorder="1" applyAlignment="1">
      <alignment/>
    </xf>
    <xf numFmtId="0" fontId="50" fillId="0" borderId="20" xfId="67" applyFont="1" applyBorder="1">
      <alignment/>
      <protection/>
    </xf>
    <xf numFmtId="4" fontId="50" fillId="44" borderId="87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50" fillId="0" borderId="28" xfId="55" applyNumberFormat="1" applyFont="1" applyBorder="1">
      <alignment/>
      <protection/>
    </xf>
    <xf numFmtId="0" fontId="50" fillId="0" borderId="136" xfId="61" applyFont="1" applyBorder="1">
      <alignment/>
      <protection/>
    </xf>
    <xf numFmtId="4" fontId="50" fillId="44" borderId="6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50" fillId="0" borderId="35" xfId="55" applyNumberFormat="1" applyFont="1" applyBorder="1" applyAlignment="1">
      <alignment horizontal="center"/>
      <protection/>
    </xf>
    <xf numFmtId="4" fontId="50" fillId="0" borderId="10" xfId="0" applyNumberFormat="1" applyFont="1" applyFill="1" applyBorder="1" applyAlignment="1">
      <alignment horizontal="center"/>
    </xf>
    <xf numFmtId="0" fontId="50" fillId="0" borderId="66" xfId="61" applyFont="1" applyBorder="1">
      <alignment/>
      <protection/>
    </xf>
    <xf numFmtId="4" fontId="50" fillId="0" borderId="81" xfId="62" applyNumberFormat="1" applyFont="1" applyBorder="1" applyAlignment="1">
      <alignment horizontal="center"/>
      <protection/>
    </xf>
    <xf numFmtId="4" fontId="50" fillId="0" borderId="80" xfId="55" applyNumberFormat="1" applyFont="1" applyBorder="1" applyAlignment="1">
      <alignment horizontal="center"/>
      <protection/>
    </xf>
    <xf numFmtId="4" fontId="50" fillId="0" borderId="0" xfId="55" applyNumberFormat="1" applyFont="1" applyAlignment="1">
      <alignment horizontal="center"/>
      <protection/>
    </xf>
    <xf numFmtId="4" fontId="50" fillId="0" borderId="13" xfId="0" applyNumberFormat="1" applyFont="1" applyFill="1" applyBorder="1" applyAlignment="1">
      <alignment horizontal="center"/>
    </xf>
    <xf numFmtId="0" fontId="50" fillId="0" borderId="84" xfId="61" applyFont="1" applyBorder="1">
      <alignment/>
      <protection/>
    </xf>
    <xf numFmtId="4" fontId="50" fillId="0" borderId="113" xfId="62" applyNumberFormat="1" applyFont="1" applyBorder="1" applyAlignment="1">
      <alignment horizontal="center"/>
      <protection/>
    </xf>
    <xf numFmtId="4" fontId="50" fillId="0" borderId="59" xfId="55" applyNumberFormat="1" applyFont="1" applyBorder="1" applyAlignment="1">
      <alignment horizontal="center"/>
      <protection/>
    </xf>
    <xf numFmtId="0" fontId="50" fillId="0" borderId="50" xfId="61" applyFont="1" applyBorder="1">
      <alignment/>
      <protection/>
    </xf>
    <xf numFmtId="4" fontId="50" fillId="44" borderId="53" xfId="0" applyNumberFormat="1" applyFont="1" applyFill="1" applyBorder="1" applyAlignment="1">
      <alignment horizontal="center"/>
    </xf>
    <xf numFmtId="4" fontId="50" fillId="0" borderId="11" xfId="0" applyNumberFormat="1" applyFont="1" applyFill="1" applyBorder="1" applyAlignment="1">
      <alignment horizontal="center"/>
    </xf>
    <xf numFmtId="4" fontId="50" fillId="0" borderId="114" xfId="62" applyNumberFormat="1" applyFont="1" applyBorder="1" applyAlignment="1">
      <alignment horizontal="center"/>
      <protection/>
    </xf>
    <xf numFmtId="4" fontId="50" fillId="0" borderId="116" xfId="55" applyNumberFormat="1" applyFont="1" applyBorder="1" applyAlignment="1">
      <alignment horizontal="center"/>
      <protection/>
    </xf>
    <xf numFmtId="4" fontId="50" fillId="0" borderId="68" xfId="55" applyNumberFormat="1" applyFont="1" applyBorder="1" applyAlignment="1">
      <alignment horizontal="center"/>
      <protection/>
    </xf>
    <xf numFmtId="4" fontId="50" fillId="0" borderId="11" xfId="55" applyNumberFormat="1" applyFont="1" applyBorder="1" applyAlignment="1">
      <alignment horizontal="center"/>
      <protection/>
    </xf>
    <xf numFmtId="0" fontId="50" fillId="0" borderId="23" xfId="64" applyFont="1" applyBorder="1">
      <alignment/>
      <protection/>
    </xf>
    <xf numFmtId="4" fontId="50" fillId="0" borderId="115" xfId="55" applyNumberFormat="1" applyFont="1" applyBorder="1">
      <alignment/>
      <protection/>
    </xf>
    <xf numFmtId="0" fontId="50" fillId="0" borderId="20" xfId="64" applyFont="1" applyBorder="1">
      <alignment/>
      <protection/>
    </xf>
    <xf numFmtId="4" fontId="50" fillId="44" borderId="58" xfId="0" applyNumberFormat="1" applyFont="1" applyFill="1" applyBorder="1" applyAlignment="1">
      <alignment/>
    </xf>
    <xf numFmtId="4" fontId="50" fillId="0" borderId="15" xfId="70" applyNumberFormat="1" applyFont="1" applyBorder="1">
      <alignment/>
      <protection/>
    </xf>
    <xf numFmtId="4" fontId="50" fillId="44" borderId="58" xfId="0" applyNumberFormat="1" applyFont="1" applyFill="1" applyBorder="1" applyAlignment="1">
      <alignment horizontal="center"/>
    </xf>
    <xf numFmtId="0" fontId="50" fillId="0" borderId="48" xfId="64" applyFont="1" applyBorder="1">
      <alignment/>
      <protection/>
    </xf>
    <xf numFmtId="4" fontId="50" fillId="0" borderId="117" xfId="55" applyNumberFormat="1" applyFont="1" applyBorder="1" applyAlignment="1">
      <alignment horizontal="center"/>
      <protection/>
    </xf>
    <xf numFmtId="0" fontId="50" fillId="45" borderId="20" xfId="64" applyFont="1" applyFill="1" applyBorder="1">
      <alignment/>
      <protection/>
    </xf>
    <xf numFmtId="0" fontId="50" fillId="0" borderId="24" xfId="64" applyFont="1" applyBorder="1">
      <alignment/>
      <protection/>
    </xf>
    <xf numFmtId="4" fontId="50" fillId="43" borderId="13" xfId="0" applyNumberFormat="1" applyFont="1" applyFill="1" applyBorder="1" applyAlignment="1">
      <alignment/>
    </xf>
    <xf numFmtId="0" fontId="50" fillId="0" borderId="21" xfId="64" applyFont="1" applyBorder="1">
      <alignment/>
      <protection/>
    </xf>
    <xf numFmtId="4" fontId="50" fillId="44" borderId="54" xfId="0" applyNumberFormat="1" applyFont="1" applyFill="1" applyBorder="1" applyAlignment="1">
      <alignment horizontal="center"/>
    </xf>
    <xf numFmtId="4" fontId="50" fillId="0" borderId="112" xfId="55" applyNumberFormat="1" applyFont="1" applyBorder="1" applyAlignment="1">
      <alignment horizontal="center"/>
      <protection/>
    </xf>
    <xf numFmtId="4" fontId="3" fillId="0" borderId="11" xfId="0" applyNumberFormat="1" applyFont="1" applyFill="1" applyBorder="1" applyAlignment="1">
      <alignment horizontal="center"/>
    </xf>
    <xf numFmtId="0" fontId="50" fillId="0" borderId="48" xfId="66" applyFont="1" applyBorder="1">
      <alignment/>
      <protection/>
    </xf>
    <xf numFmtId="4" fontId="50" fillId="0" borderId="26" xfId="0" applyNumberFormat="1" applyFont="1" applyFill="1" applyBorder="1" applyAlignment="1">
      <alignment horizontal="center"/>
    </xf>
    <xf numFmtId="4" fontId="50" fillId="0" borderId="16" xfId="0" applyNumberFormat="1" applyFont="1" applyFill="1" applyBorder="1" applyAlignment="1">
      <alignment horizontal="center"/>
    </xf>
    <xf numFmtId="0" fontId="50" fillId="0" borderId="24" xfId="66" applyFont="1" applyBorder="1">
      <alignment/>
      <protection/>
    </xf>
    <xf numFmtId="4" fontId="3" fillId="0" borderId="93" xfId="0" applyNumberFormat="1" applyFont="1" applyFill="1" applyBorder="1" applyAlignment="1">
      <alignment horizontal="center"/>
    </xf>
    <xf numFmtId="4" fontId="50" fillId="0" borderId="181" xfId="55" applyNumberFormat="1" applyFont="1" applyBorder="1" applyAlignment="1">
      <alignment horizontal="center"/>
      <protection/>
    </xf>
    <xf numFmtId="0" fontId="50" fillId="0" borderId="23" xfId="55" applyFont="1" applyBorder="1">
      <alignment/>
      <protection/>
    </xf>
    <xf numFmtId="4" fontId="3" fillId="0" borderId="14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50" fillId="0" borderId="10" xfId="55" applyNumberFormat="1" applyFont="1" applyBorder="1" applyAlignment="1">
      <alignment horizontal="center"/>
      <protection/>
    </xf>
    <xf numFmtId="0" fontId="50" fillId="0" borderId="24" xfId="55" applyFont="1" applyBorder="1">
      <alignment/>
      <protection/>
    </xf>
    <xf numFmtId="0" fontId="50" fillId="0" borderId="20" xfId="55" applyFont="1" applyBorder="1">
      <alignment/>
      <protection/>
    </xf>
    <xf numFmtId="0" fontId="50" fillId="0" borderId="120" xfId="55" applyFont="1" applyBorder="1">
      <alignment/>
      <protection/>
    </xf>
    <xf numFmtId="4" fontId="50" fillId="44" borderId="110" xfId="0" applyNumberFormat="1" applyFont="1" applyFill="1" applyBorder="1" applyAlignment="1">
      <alignment horizontal="center"/>
    </xf>
    <xf numFmtId="4" fontId="3" fillId="0" borderId="108" xfId="0" applyNumberFormat="1" applyFont="1" applyFill="1" applyBorder="1" applyAlignment="1">
      <alignment horizontal="center"/>
    </xf>
    <xf numFmtId="4" fontId="3" fillId="0" borderId="109" xfId="0" applyNumberFormat="1" applyFont="1" applyFill="1" applyBorder="1" applyAlignment="1">
      <alignment horizontal="center"/>
    </xf>
    <xf numFmtId="4" fontId="50" fillId="0" borderId="108" xfId="55" applyNumberFormat="1" applyFont="1" applyBorder="1" applyAlignment="1">
      <alignment horizontal="center"/>
      <protection/>
    </xf>
    <xf numFmtId="0" fontId="50" fillId="0" borderId="182" xfId="55" applyFont="1" applyBorder="1">
      <alignment/>
      <protection/>
    </xf>
    <xf numFmtId="4" fontId="50" fillId="44" borderId="183" xfId="0" applyNumberFormat="1" applyFont="1" applyFill="1" applyBorder="1" applyAlignment="1">
      <alignment horizontal="center"/>
    </xf>
    <xf numFmtId="4" fontId="50" fillId="0" borderId="184" xfId="55" applyNumberFormat="1" applyFont="1" applyBorder="1" applyAlignment="1">
      <alignment horizontal="center"/>
      <protection/>
    </xf>
    <xf numFmtId="4" fontId="50" fillId="0" borderId="138" xfId="55" applyNumberFormat="1" applyFont="1" applyBorder="1" applyAlignment="1">
      <alignment horizontal="center"/>
      <protection/>
    </xf>
    <xf numFmtId="4" fontId="50" fillId="0" borderId="13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 horizontal="center"/>
    </xf>
    <xf numFmtId="0" fontId="50" fillId="0" borderId="156" xfId="55" applyFont="1" applyBorder="1">
      <alignment/>
      <protection/>
    </xf>
    <xf numFmtId="4" fontId="50" fillId="44" borderId="141" xfId="0" applyNumberFormat="1" applyFont="1" applyFill="1" applyBorder="1" applyAlignment="1">
      <alignment/>
    </xf>
    <xf numFmtId="4" fontId="50" fillId="0" borderId="142" xfId="0" applyNumberFormat="1" applyFont="1" applyFill="1" applyBorder="1" applyAlignment="1">
      <alignment/>
    </xf>
    <xf numFmtId="0" fontId="50" fillId="0" borderId="158" xfId="55" applyFont="1" applyBorder="1">
      <alignment/>
      <protection/>
    </xf>
    <xf numFmtId="4" fontId="50" fillId="44" borderId="145" xfId="0" applyNumberFormat="1" applyFont="1" applyFill="1" applyBorder="1" applyAlignment="1">
      <alignment/>
    </xf>
    <xf numFmtId="4" fontId="50" fillId="0" borderId="159" xfId="62" applyNumberFormat="1" applyFont="1" applyBorder="1">
      <alignment/>
      <protection/>
    </xf>
    <xf numFmtId="4" fontId="50" fillId="0" borderId="146" xfId="55" applyNumberFormat="1" applyFont="1" applyBorder="1">
      <alignment/>
      <protection/>
    </xf>
    <xf numFmtId="4" fontId="50" fillId="0" borderId="146" xfId="0" applyNumberFormat="1" applyFont="1" applyFill="1" applyBorder="1" applyAlignment="1">
      <alignment/>
    </xf>
    <xf numFmtId="0" fontId="50" fillId="0" borderId="160" xfId="55" applyFont="1" applyBorder="1">
      <alignment/>
      <protection/>
    </xf>
    <xf numFmtId="4" fontId="50" fillId="44" borderId="149" xfId="0" applyNumberFormat="1" applyFont="1" applyFill="1" applyBorder="1" applyAlignment="1">
      <alignment horizontal="center"/>
    </xf>
    <xf numFmtId="4" fontId="3" fillId="0" borderId="150" xfId="0" applyNumberFormat="1" applyFont="1" applyFill="1" applyBorder="1" applyAlignment="1">
      <alignment horizontal="center"/>
    </xf>
    <xf numFmtId="4" fontId="3" fillId="0" borderId="151" xfId="0" applyNumberFormat="1" applyFont="1" applyFill="1" applyBorder="1" applyAlignment="1">
      <alignment horizontal="center"/>
    </xf>
    <xf numFmtId="4" fontId="50" fillId="0" borderId="150" xfId="55" applyNumberFormat="1" applyFont="1" applyBorder="1">
      <alignment/>
      <protection/>
    </xf>
    <xf numFmtId="4" fontId="50" fillId="0" borderId="150" xfId="0" applyNumberFormat="1" applyFont="1" applyFill="1" applyBorder="1" applyAlignment="1">
      <alignment/>
    </xf>
    <xf numFmtId="0" fontId="50" fillId="0" borderId="18" xfId="55" applyFont="1" applyBorder="1">
      <alignment/>
      <protection/>
    </xf>
    <xf numFmtId="0" fontId="50" fillId="0" borderId="63" xfId="55" applyFont="1" applyBorder="1">
      <alignment/>
      <protection/>
    </xf>
    <xf numFmtId="0" fontId="50" fillId="0" borderId="21" xfId="55" applyFont="1" applyBorder="1">
      <alignment/>
      <protection/>
    </xf>
    <xf numFmtId="4" fontId="50" fillId="44" borderId="53" xfId="0" applyNumberFormat="1" applyFont="1" applyFill="1" applyBorder="1" applyAlignment="1">
      <alignment/>
    </xf>
    <xf numFmtId="4" fontId="50" fillId="44" borderId="62" xfId="0" applyNumberFormat="1" applyFont="1" applyFill="1" applyBorder="1" applyAlignment="1">
      <alignment/>
    </xf>
    <xf numFmtId="4" fontId="50" fillId="0" borderId="36" xfId="0" applyNumberFormat="1" applyFont="1" applyFill="1" applyBorder="1" applyAlignment="1">
      <alignment/>
    </xf>
    <xf numFmtId="4" fontId="50" fillId="0" borderId="14" xfId="55" applyNumberFormat="1" applyFont="1" applyBorder="1">
      <alignment/>
      <protection/>
    </xf>
    <xf numFmtId="4" fontId="50" fillId="0" borderId="14" xfId="0" applyNumberFormat="1" applyFont="1" applyFill="1" applyBorder="1" applyAlignment="1">
      <alignment/>
    </xf>
    <xf numFmtId="0" fontId="50" fillId="0" borderId="21" xfId="66" applyFont="1" applyBorder="1">
      <alignment/>
      <protection/>
    </xf>
    <xf numFmtId="4" fontId="50" fillId="0" borderId="51" xfId="0" applyNumberFormat="1" applyFont="1" applyFill="1" applyBorder="1" applyAlignment="1">
      <alignment horizontal="center"/>
    </xf>
    <xf numFmtId="4" fontId="3" fillId="0" borderId="75" xfId="0" applyNumberFormat="1" applyFont="1" applyFill="1" applyBorder="1" applyAlignment="1">
      <alignment horizontal="center"/>
    </xf>
    <xf numFmtId="0" fontId="50" fillId="0" borderId="19" xfId="55" applyFont="1" applyBorder="1">
      <alignment/>
      <protection/>
    </xf>
    <xf numFmtId="4" fontId="50" fillId="0" borderId="30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50" fillId="0" borderId="81" xfId="0" applyNumberFormat="1" applyFont="1" applyFill="1" applyBorder="1" applyAlignment="1">
      <alignment horizontal="center"/>
    </xf>
    <xf numFmtId="0" fontId="50" fillId="45" borderId="20" xfId="55" applyFont="1" applyFill="1" applyBorder="1">
      <alignment/>
      <protection/>
    </xf>
    <xf numFmtId="4" fontId="3" fillId="0" borderId="20" xfId="0" applyNumberFormat="1" applyFont="1" applyFill="1" applyBorder="1" applyAlignment="1">
      <alignment horizontal="center"/>
    </xf>
    <xf numFmtId="0" fontId="50" fillId="0" borderId="125" xfId="55" applyFont="1" applyBorder="1">
      <alignment/>
      <protection/>
    </xf>
    <xf numFmtId="4" fontId="50" fillId="44" borderId="61" xfId="0" applyNumberFormat="1" applyFont="1" applyFill="1" applyBorder="1" applyAlignment="1">
      <alignment/>
    </xf>
    <xf numFmtId="4" fontId="50" fillId="0" borderId="16" xfId="0" applyNumberFormat="1" applyFont="1" applyFill="1" applyBorder="1" applyAlignment="1">
      <alignment/>
    </xf>
    <xf numFmtId="0" fontId="50" fillId="0" borderId="50" xfId="55" applyFont="1" applyBorder="1">
      <alignment/>
      <protection/>
    </xf>
    <xf numFmtId="4" fontId="50" fillId="0" borderId="51" xfId="62" applyNumberFormat="1" applyFont="1" applyBorder="1" applyAlignment="1">
      <alignment horizontal="center"/>
      <protection/>
    </xf>
    <xf numFmtId="4" fontId="50" fillId="0" borderId="11" xfId="0" applyNumberFormat="1" applyFont="1" applyFill="1" applyBorder="1" applyAlignment="1">
      <alignment/>
    </xf>
    <xf numFmtId="4" fontId="50" fillId="0" borderId="21" xfId="55" applyNumberFormat="1" applyFont="1" applyBorder="1">
      <alignment/>
      <protection/>
    </xf>
    <xf numFmtId="0" fontId="50" fillId="0" borderId="124" xfId="55" applyFont="1" applyBorder="1">
      <alignment/>
      <protection/>
    </xf>
    <xf numFmtId="4" fontId="50" fillId="44" borderId="54" xfId="0" applyNumberFormat="1" applyFont="1" applyFill="1" applyBorder="1" applyAlignment="1">
      <alignment/>
    </xf>
    <xf numFmtId="4" fontId="50" fillId="0" borderId="34" xfId="55" applyNumberFormat="1" applyFont="1" applyBorder="1" applyAlignment="1">
      <alignment horizontal="center"/>
      <protection/>
    </xf>
    <xf numFmtId="4" fontId="3" fillId="0" borderId="70" xfId="0" applyNumberFormat="1" applyFont="1" applyFill="1" applyBorder="1" applyAlignment="1">
      <alignment horizontal="center"/>
    </xf>
    <xf numFmtId="4" fontId="15" fillId="40" borderId="71" xfId="0" applyNumberFormat="1" applyFont="1" applyFill="1" applyBorder="1" applyAlignment="1">
      <alignment horizontal="right"/>
    </xf>
    <xf numFmtId="4" fontId="15" fillId="40" borderId="61" xfId="0" applyNumberFormat="1" applyFont="1" applyFill="1" applyBorder="1" applyAlignment="1">
      <alignment horizontal="right"/>
    </xf>
    <xf numFmtId="4" fontId="15" fillId="40" borderId="141" xfId="0" applyNumberFormat="1" applyFont="1" applyFill="1" applyBorder="1" applyAlignment="1">
      <alignment horizontal="right"/>
    </xf>
    <xf numFmtId="4" fontId="15" fillId="40" borderId="185" xfId="0" applyNumberFormat="1" applyFont="1" applyFill="1" applyBorder="1" applyAlignment="1">
      <alignment horizontal="right"/>
    </xf>
    <xf numFmtId="4" fontId="3" fillId="0" borderId="186" xfId="0" applyNumberFormat="1" applyFont="1" applyFill="1" applyBorder="1" applyAlignment="1">
      <alignment horizontal="right"/>
    </xf>
    <xf numFmtId="4" fontId="15" fillId="0" borderId="187" xfId="63" applyNumberFormat="1" applyFont="1" applyBorder="1" applyAlignment="1">
      <alignment horizontal="right"/>
      <protection/>
    </xf>
    <xf numFmtId="4" fontId="3" fillId="0" borderId="188" xfId="0" applyNumberFormat="1" applyFont="1" applyFill="1" applyBorder="1" applyAlignment="1">
      <alignment horizontal="right"/>
    </xf>
    <xf numFmtId="4" fontId="15" fillId="0" borderId="186" xfId="56" applyNumberFormat="1" applyFont="1" applyBorder="1" applyAlignment="1">
      <alignment horizontal="right"/>
      <protection/>
    </xf>
    <xf numFmtId="4" fontId="15" fillId="0" borderId="186" xfId="0" applyNumberFormat="1" applyFont="1" applyFill="1" applyBorder="1" applyAlignment="1">
      <alignment horizontal="right"/>
    </xf>
    <xf numFmtId="4" fontId="3" fillId="0" borderId="189" xfId="0" applyNumberFormat="1" applyFont="1" applyFill="1" applyBorder="1" applyAlignment="1">
      <alignment horizontal="right"/>
    </xf>
    <xf numFmtId="4" fontId="15" fillId="40" borderId="145" xfId="0" applyNumberFormat="1" applyFont="1" applyFill="1" applyBorder="1" applyAlignment="1">
      <alignment horizontal="right"/>
    </xf>
    <xf numFmtId="4" fontId="15" fillId="40" borderId="149" xfId="0" applyNumberFormat="1" applyFont="1" applyFill="1" applyBorder="1" applyAlignment="1">
      <alignment horizontal="right"/>
    </xf>
    <xf numFmtId="4" fontId="15" fillId="0" borderId="115" xfId="56" applyNumberFormat="1" applyFont="1" applyBorder="1" applyAlignment="1">
      <alignment horizontal="right"/>
      <protection/>
    </xf>
    <xf numFmtId="4" fontId="6" fillId="36" borderId="123" xfId="75" applyNumberFormat="1" applyFont="1" applyFill="1" applyBorder="1" applyAlignment="1">
      <alignment horizontal="right"/>
      <protection/>
    </xf>
    <xf numFmtId="4" fontId="6" fillId="36" borderId="43" xfId="75" applyNumberFormat="1" applyFont="1" applyFill="1" applyBorder="1" applyAlignment="1">
      <alignment horizontal="right"/>
      <protection/>
    </xf>
    <xf numFmtId="4" fontId="6" fillId="36" borderId="44" xfId="75" applyNumberFormat="1" applyFont="1" applyFill="1" applyBorder="1" applyAlignment="1">
      <alignment horizontal="right"/>
      <protection/>
    </xf>
    <xf numFmtId="4" fontId="6" fillId="36" borderId="46" xfId="75" applyNumberFormat="1" applyFont="1" applyFill="1" applyBorder="1" applyAlignment="1">
      <alignment horizontal="right"/>
      <protection/>
    </xf>
    <xf numFmtId="4" fontId="6" fillId="36" borderId="45" xfId="75" applyNumberFormat="1" applyFont="1" applyFill="1" applyBorder="1" applyAlignment="1">
      <alignment horizontal="right"/>
      <protection/>
    </xf>
    <xf numFmtId="4" fontId="3" fillId="37" borderId="0" xfId="0" applyNumberFormat="1" applyFont="1" applyFill="1" applyBorder="1" applyAlignment="1">
      <alignment/>
    </xf>
    <xf numFmtId="4" fontId="15" fillId="0" borderId="190" xfId="56" applyNumberFormat="1" applyFont="1" applyBorder="1" applyAlignment="1">
      <alignment horizontal="right"/>
      <protection/>
    </xf>
    <xf numFmtId="4" fontId="3" fillId="0" borderId="191" xfId="0" applyNumberFormat="1" applyFont="1" applyFill="1" applyBorder="1" applyAlignment="1">
      <alignment horizontal="right"/>
    </xf>
    <xf numFmtId="4" fontId="3" fillId="0" borderId="136" xfId="0" applyNumberFormat="1" applyFont="1" applyFill="1" applyBorder="1" applyAlignment="1">
      <alignment horizontal="right"/>
    </xf>
    <xf numFmtId="4" fontId="15" fillId="0" borderId="35" xfId="56" applyNumberFormat="1" applyFont="1" applyBorder="1" applyAlignment="1">
      <alignment horizontal="right"/>
      <protection/>
    </xf>
    <xf numFmtId="4" fontId="15" fillId="0" borderId="14" xfId="56" applyNumberFormat="1" applyFont="1" applyBorder="1" applyAlignment="1">
      <alignment horizontal="right"/>
      <protection/>
    </xf>
    <xf numFmtId="4" fontId="3" fillId="0" borderId="23" xfId="0" applyNumberFormat="1" applyFont="1" applyFill="1" applyBorder="1" applyAlignment="1">
      <alignment horizontal="right"/>
    </xf>
    <xf numFmtId="4" fontId="3" fillId="0" borderId="90" xfId="0" applyNumberFormat="1" applyFont="1" applyFill="1" applyBorder="1" applyAlignment="1">
      <alignment horizontal="right"/>
    </xf>
    <xf numFmtId="4" fontId="3" fillId="0" borderId="121" xfId="0" applyNumberFormat="1" applyFont="1" applyFill="1" applyBorder="1" applyAlignment="1">
      <alignment horizontal="right"/>
    </xf>
    <xf numFmtId="4" fontId="15" fillId="0" borderId="121" xfId="56" applyNumberFormat="1" applyFont="1" applyBorder="1" applyAlignment="1">
      <alignment horizontal="right"/>
      <protection/>
    </xf>
    <xf numFmtId="4" fontId="3" fillId="0" borderId="22" xfId="0" applyNumberFormat="1" applyFont="1" applyFill="1" applyBorder="1" applyAlignment="1">
      <alignment horizontal="right"/>
    </xf>
    <xf numFmtId="4" fontId="15" fillId="0" borderId="34" xfId="56" applyNumberFormat="1" applyFont="1" applyBorder="1" applyAlignment="1">
      <alignment horizontal="right"/>
      <protection/>
    </xf>
    <xf numFmtId="4" fontId="15" fillId="0" borderId="112" xfId="56" applyNumberFormat="1" applyFont="1" applyBorder="1" applyAlignment="1">
      <alignment horizontal="right"/>
      <protection/>
    </xf>
    <xf numFmtId="4" fontId="50" fillId="46" borderId="86" xfId="57" applyNumberFormat="1" applyFont="1" applyFill="1" applyBorder="1" applyAlignment="1">
      <alignment horizontal="right"/>
      <protection/>
    </xf>
    <xf numFmtId="4" fontId="3" fillId="0" borderId="48" xfId="57" applyNumberFormat="1" applyFont="1" applyFill="1" applyBorder="1" applyAlignment="1">
      <alignment horizontal="right"/>
      <protection/>
    </xf>
    <xf numFmtId="4" fontId="3" fillId="0" borderId="24" xfId="57" applyNumberFormat="1" applyFont="1" applyFill="1" applyBorder="1" applyAlignment="1">
      <alignment horizontal="right"/>
      <protection/>
    </xf>
    <xf numFmtId="4" fontId="50" fillId="46" borderId="87" xfId="57" applyNumberFormat="1" applyFont="1" applyFill="1" applyBorder="1" applyAlignment="1">
      <alignment horizontal="right"/>
      <protection/>
    </xf>
    <xf numFmtId="4" fontId="50" fillId="0" borderId="119" xfId="55" applyNumberFormat="1" applyFont="1" applyBorder="1" applyAlignment="1">
      <alignment horizontal="right"/>
      <protection/>
    </xf>
    <xf numFmtId="4" fontId="3" fillId="0" borderId="120" xfId="57" applyNumberFormat="1" applyFont="1" applyFill="1" applyBorder="1" applyAlignment="1">
      <alignment horizontal="right"/>
      <protection/>
    </xf>
    <xf numFmtId="4" fontId="50" fillId="46" borderId="183" xfId="57" applyNumberFormat="1" applyFont="1" applyFill="1" applyBorder="1" applyAlignment="1">
      <alignment horizontal="right"/>
      <protection/>
    </xf>
    <xf numFmtId="4" fontId="50" fillId="46" borderId="58" xfId="57" applyNumberFormat="1" applyFont="1" applyFill="1" applyBorder="1" applyAlignment="1">
      <alignment horizontal="right"/>
      <protection/>
    </xf>
    <xf numFmtId="4" fontId="50" fillId="46" borderId="86" xfId="57" applyNumberFormat="1" applyFont="1" applyFill="1" applyBorder="1" applyAlignment="1">
      <alignment horizontal="right" vertical="center"/>
      <protection/>
    </xf>
    <xf numFmtId="4" fontId="3" fillId="0" borderId="63" xfId="57" applyNumberFormat="1" applyFont="1" applyFill="1" applyBorder="1" applyAlignment="1">
      <alignment horizontal="right"/>
      <protection/>
    </xf>
    <xf numFmtId="4" fontId="3" fillId="0" borderId="118" xfId="57" applyNumberFormat="1" applyFont="1" applyFill="1" applyBorder="1" applyAlignment="1">
      <alignment horizontal="right"/>
      <protection/>
    </xf>
    <xf numFmtId="4" fontId="50" fillId="46" borderId="141" xfId="57" applyNumberFormat="1" applyFont="1" applyFill="1" applyBorder="1" applyAlignment="1">
      <alignment horizontal="right"/>
      <protection/>
    </xf>
    <xf numFmtId="4" fontId="3" fillId="0" borderId="142" xfId="57" applyNumberFormat="1" applyFont="1" applyFill="1" applyBorder="1" applyAlignment="1">
      <alignment horizontal="right"/>
      <protection/>
    </xf>
    <xf numFmtId="4" fontId="50" fillId="0" borderId="157" xfId="62" applyNumberFormat="1" applyFont="1" applyBorder="1" applyAlignment="1">
      <alignment horizontal="right"/>
      <protection/>
    </xf>
    <xf numFmtId="4" fontId="3" fillId="0" borderId="143" xfId="57" applyNumberFormat="1" applyFont="1" applyFill="1" applyBorder="1" applyAlignment="1">
      <alignment horizontal="right"/>
      <protection/>
    </xf>
    <xf numFmtId="4" fontId="50" fillId="0" borderId="142" xfId="55" applyNumberFormat="1" applyFont="1" applyBorder="1" applyAlignment="1">
      <alignment horizontal="right"/>
      <protection/>
    </xf>
    <xf numFmtId="4" fontId="50" fillId="0" borderId="142" xfId="57" applyNumberFormat="1" applyFont="1" applyFill="1" applyBorder="1" applyAlignment="1">
      <alignment horizontal="right"/>
      <protection/>
    </xf>
    <xf numFmtId="4" fontId="3" fillId="0" borderId="144" xfId="57" applyNumberFormat="1" applyFont="1" applyFill="1" applyBorder="1" applyAlignment="1">
      <alignment horizontal="right"/>
      <protection/>
    </xf>
    <xf numFmtId="4" fontId="50" fillId="46" borderId="145" xfId="57" applyNumberFormat="1" applyFont="1" applyFill="1" applyBorder="1" applyAlignment="1">
      <alignment horizontal="right"/>
      <protection/>
    </xf>
    <xf numFmtId="4" fontId="50" fillId="0" borderId="159" xfId="62" applyNumberFormat="1" applyFont="1" applyBorder="1" applyAlignment="1">
      <alignment horizontal="right"/>
      <protection/>
    </xf>
    <xf numFmtId="4" fontId="3" fillId="0" borderId="148" xfId="57" applyNumberFormat="1" applyFont="1" applyFill="1" applyBorder="1" applyAlignment="1">
      <alignment horizontal="right"/>
      <protection/>
    </xf>
    <xf numFmtId="4" fontId="50" fillId="46" borderId="149" xfId="57" applyNumberFormat="1" applyFont="1" applyFill="1" applyBorder="1" applyAlignment="1">
      <alignment horizontal="right"/>
      <protection/>
    </xf>
    <xf numFmtId="4" fontId="50" fillId="0" borderId="161" xfId="62" applyNumberFormat="1" applyFont="1" applyBorder="1" applyAlignment="1">
      <alignment horizontal="right"/>
      <protection/>
    </xf>
    <xf numFmtId="4" fontId="3" fillId="0" borderId="152" xfId="57" applyNumberFormat="1" applyFont="1" applyFill="1" applyBorder="1" applyAlignment="1">
      <alignment horizontal="right"/>
      <protection/>
    </xf>
    <xf numFmtId="4" fontId="3" fillId="0" borderId="18" xfId="57" applyNumberFormat="1" applyFont="1" applyFill="1" applyBorder="1" applyAlignment="1">
      <alignment horizontal="right"/>
      <protection/>
    </xf>
    <xf numFmtId="4" fontId="50" fillId="0" borderId="13" xfId="70" applyNumberFormat="1" applyFont="1" applyBorder="1" applyAlignment="1">
      <alignment horizontal="right"/>
      <protection/>
    </xf>
    <xf numFmtId="4" fontId="50" fillId="0" borderId="65" xfId="55" applyNumberFormat="1" applyFont="1" applyBorder="1" applyAlignment="1">
      <alignment horizontal="right"/>
      <protection/>
    </xf>
    <xf numFmtId="4" fontId="50" fillId="46" borderId="53" xfId="57" applyNumberFormat="1" applyFont="1" applyFill="1" applyBorder="1" applyAlignment="1">
      <alignment horizontal="right"/>
      <protection/>
    </xf>
    <xf numFmtId="4" fontId="50" fillId="0" borderId="51" xfId="55" applyNumberFormat="1" applyFont="1" applyBorder="1" applyAlignment="1">
      <alignment horizontal="right"/>
      <protection/>
    </xf>
    <xf numFmtId="4" fontId="3" fillId="0" borderId="21" xfId="57" applyNumberFormat="1" applyFont="1" applyFill="1" applyBorder="1" applyAlignment="1">
      <alignment horizontal="right"/>
      <protection/>
    </xf>
    <xf numFmtId="4" fontId="3" fillId="0" borderId="10" xfId="57" applyNumberFormat="1" applyFont="1" applyFill="1" applyBorder="1" applyAlignment="1">
      <alignment horizontal="right"/>
      <protection/>
    </xf>
    <xf numFmtId="4" fontId="50" fillId="0" borderId="30" xfId="55" applyNumberFormat="1" applyFont="1" applyBorder="1" applyAlignment="1">
      <alignment horizontal="right"/>
      <protection/>
    </xf>
    <xf numFmtId="4" fontId="3" fillId="0" borderId="29" xfId="57" applyNumberFormat="1" applyFont="1" applyFill="1" applyBorder="1" applyAlignment="1">
      <alignment horizontal="right"/>
      <protection/>
    </xf>
    <xf numFmtId="4" fontId="3" fillId="0" borderId="178" xfId="57" applyNumberFormat="1" applyFont="1" applyFill="1" applyBorder="1" applyAlignment="1">
      <alignment horizontal="right"/>
      <protection/>
    </xf>
    <xf numFmtId="4" fontId="50" fillId="0" borderId="32" xfId="55" applyNumberFormat="1" applyFont="1" applyBorder="1" applyAlignment="1">
      <alignment horizontal="right"/>
      <protection/>
    </xf>
    <xf numFmtId="4" fontId="3" fillId="0" borderId="31" xfId="57" applyNumberFormat="1" applyFont="1" applyFill="1" applyBorder="1" applyAlignment="1">
      <alignment horizontal="right"/>
      <protection/>
    </xf>
    <xf numFmtId="4" fontId="50" fillId="0" borderId="68" xfId="55" applyNumberFormat="1" applyFont="1" applyBorder="1" applyAlignment="1">
      <alignment horizontal="right"/>
      <protection/>
    </xf>
    <xf numFmtId="4" fontId="3" fillId="0" borderId="124" xfId="57" applyNumberFormat="1" applyFont="1" applyFill="1" applyBorder="1" applyAlignment="1">
      <alignment horizontal="right"/>
      <protection/>
    </xf>
    <xf numFmtId="4" fontId="50" fillId="0" borderId="26" xfId="57" applyNumberFormat="1" applyFont="1" applyFill="1" applyBorder="1" applyAlignment="1">
      <alignment horizontal="right"/>
      <protection/>
    </xf>
    <xf numFmtId="4" fontId="50" fillId="0" borderId="81" xfId="57" applyNumberFormat="1" applyFont="1" applyFill="1" applyBorder="1" applyAlignment="1">
      <alignment horizontal="right"/>
      <protection/>
    </xf>
    <xf numFmtId="4" fontId="3" fillId="0" borderId="82" xfId="57" applyNumberFormat="1" applyFont="1" applyFill="1" applyBorder="1" applyAlignment="1">
      <alignment horizontal="right"/>
      <protection/>
    </xf>
    <xf numFmtId="4" fontId="50" fillId="0" borderId="117" xfId="57" applyNumberFormat="1" applyFont="1" applyFill="1" applyBorder="1" applyAlignment="1">
      <alignment horizontal="right"/>
      <protection/>
    </xf>
    <xf numFmtId="4" fontId="50" fillId="0" borderId="51" xfId="57" applyNumberFormat="1" applyFont="1" applyFill="1" applyBorder="1" applyAlignment="1">
      <alignment horizontal="right"/>
      <protection/>
    </xf>
    <xf numFmtId="4" fontId="3" fillId="0" borderId="153" xfId="57" applyNumberFormat="1" applyFont="1" applyFill="1" applyBorder="1" applyAlignment="1">
      <alignment horizontal="right"/>
      <protection/>
    </xf>
    <xf numFmtId="4" fontId="50" fillId="0" borderId="25" xfId="55" applyNumberFormat="1" applyFont="1" applyBorder="1" applyAlignment="1">
      <alignment horizontal="right"/>
      <protection/>
    </xf>
    <xf numFmtId="4" fontId="50" fillId="0" borderId="80" xfId="55" applyNumberFormat="1" applyFont="1" applyBorder="1" applyAlignment="1">
      <alignment horizontal="right"/>
      <protection/>
    </xf>
    <xf numFmtId="4" fontId="50" fillId="0" borderId="20" xfId="55" applyNumberFormat="1" applyFont="1" applyBorder="1" applyAlignment="1">
      <alignment horizontal="right"/>
      <protection/>
    </xf>
    <xf numFmtId="4" fontId="50" fillId="46" borderId="61" xfId="57" applyNumberFormat="1" applyFont="1" applyFill="1" applyBorder="1" applyAlignment="1">
      <alignment horizontal="right"/>
      <protection/>
    </xf>
    <xf numFmtId="4" fontId="3" fillId="0" borderId="155" xfId="57" applyNumberFormat="1" applyFont="1" applyFill="1" applyBorder="1" applyAlignment="1">
      <alignment horizontal="right"/>
      <protection/>
    </xf>
    <xf numFmtId="4" fontId="3" fillId="0" borderId="19" xfId="57" applyNumberFormat="1" applyFont="1" applyFill="1" applyBorder="1" applyAlignment="1">
      <alignment horizontal="right"/>
      <protection/>
    </xf>
    <xf numFmtId="4" fontId="50" fillId="46" borderId="88" xfId="57" applyNumberFormat="1" applyFont="1" applyFill="1" applyBorder="1" applyAlignment="1">
      <alignment horizontal="right"/>
      <protection/>
    </xf>
    <xf numFmtId="4" fontId="50" fillId="46" borderId="71" xfId="57" applyNumberFormat="1" applyFont="1" applyFill="1" applyBorder="1" applyAlignment="1">
      <alignment horizontal="right"/>
      <protection/>
    </xf>
    <xf numFmtId="4" fontId="3" fillId="0" borderId="0" xfId="57" applyNumberFormat="1" applyFont="1" applyFill="1" applyBorder="1" applyAlignment="1">
      <alignment horizontal="right"/>
      <protection/>
    </xf>
    <xf numFmtId="4" fontId="50" fillId="0" borderId="27" xfId="55" applyNumberFormat="1" applyFont="1" applyBorder="1" applyAlignment="1">
      <alignment horizontal="right"/>
      <protection/>
    </xf>
    <xf numFmtId="4" fontId="50" fillId="0" borderId="28" xfId="55" applyNumberFormat="1" applyFont="1" applyBorder="1" applyAlignment="1">
      <alignment horizontal="right"/>
      <protection/>
    </xf>
    <xf numFmtId="4" fontId="50" fillId="0" borderId="155" xfId="55" applyNumberFormat="1" applyFont="1" applyBorder="1" applyAlignment="1">
      <alignment horizontal="right"/>
      <protection/>
    </xf>
    <xf numFmtId="4" fontId="3" fillId="0" borderId="192" xfId="57" applyNumberFormat="1" applyFont="1" applyFill="1" applyBorder="1" applyAlignment="1">
      <alignment horizontal="right"/>
      <protection/>
    </xf>
    <xf numFmtId="4" fontId="50" fillId="0" borderId="192" xfId="55" applyNumberFormat="1" applyFont="1" applyBorder="1" applyAlignment="1">
      <alignment horizontal="right"/>
      <protection/>
    </xf>
    <xf numFmtId="4" fontId="50" fillId="0" borderId="163" xfId="55" applyNumberFormat="1" applyFont="1" applyFill="1" applyBorder="1" applyAlignment="1">
      <alignment horizontal="right"/>
      <protection/>
    </xf>
    <xf numFmtId="4" fontId="50" fillId="0" borderId="179" xfId="55" applyNumberFormat="1" applyFont="1" applyFill="1" applyBorder="1" applyAlignment="1">
      <alignment horizontal="right"/>
      <protection/>
    </xf>
    <xf numFmtId="4" fontId="50" fillId="0" borderId="115" xfId="55" applyNumberFormat="1" applyFont="1" applyFill="1" applyBorder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4" fontId="50" fillId="0" borderId="81" xfId="55" applyNumberFormat="1" applyFont="1" applyFill="1" applyBorder="1" applyAlignment="1">
      <alignment horizontal="right"/>
      <protection/>
    </xf>
    <xf numFmtId="4" fontId="50" fillId="0" borderId="93" xfId="55" applyNumberFormat="1" applyFont="1" applyBorder="1" applyAlignment="1">
      <alignment horizontal="right"/>
      <protection/>
    </xf>
    <xf numFmtId="4" fontId="50" fillId="0" borderId="27" xfId="70" applyNumberFormat="1" applyFont="1" applyBorder="1" applyAlignment="1">
      <alignment horizontal="right"/>
      <protection/>
    </xf>
    <xf numFmtId="4" fontId="50" fillId="0" borderId="117" xfId="55" applyNumberFormat="1" applyFont="1" applyFill="1" applyBorder="1" applyAlignment="1">
      <alignment horizontal="right"/>
      <protection/>
    </xf>
    <xf numFmtId="4" fontId="3" fillId="37" borderId="13" xfId="57" applyNumberFormat="1" applyFont="1" applyFill="1" applyBorder="1" applyAlignment="1">
      <alignment horizontal="right"/>
      <protection/>
    </xf>
    <xf numFmtId="4" fontId="50" fillId="0" borderId="28" xfId="55" applyNumberFormat="1" applyFont="1" applyFill="1" applyBorder="1" applyAlignment="1">
      <alignment horizontal="right"/>
      <protection/>
    </xf>
    <xf numFmtId="4" fontId="50" fillId="0" borderId="26" xfId="55" applyNumberFormat="1" applyFont="1" applyFill="1" applyBorder="1" applyAlignment="1">
      <alignment horizontal="right"/>
      <protection/>
    </xf>
    <xf numFmtId="4" fontId="50" fillId="43" borderId="15" xfId="57" applyNumberFormat="1" applyFont="1" applyFill="1" applyBorder="1" applyAlignment="1">
      <alignment horizontal="right"/>
      <protection/>
    </xf>
    <xf numFmtId="4" fontId="3" fillId="0" borderId="14" xfId="57" applyNumberFormat="1" applyFont="1" applyFill="1" applyBorder="1" applyAlignment="1">
      <alignment horizontal="right"/>
      <protection/>
    </xf>
    <xf numFmtId="4" fontId="3" fillId="0" borderId="64" xfId="57" applyNumberFormat="1" applyFont="1" applyFill="1" applyBorder="1" applyAlignment="1">
      <alignment horizontal="right"/>
      <protection/>
    </xf>
    <xf numFmtId="4" fontId="3" fillId="0" borderId="35" xfId="57" applyNumberFormat="1" applyFont="1" applyFill="1" applyBorder="1" applyAlignment="1">
      <alignment horizontal="right"/>
      <protection/>
    </xf>
    <xf numFmtId="4" fontId="6" fillId="38" borderId="121" xfId="57" applyNumberFormat="1" applyFont="1" applyFill="1" applyBorder="1" applyAlignment="1">
      <alignment horizontal="right" vertical="center"/>
      <protection/>
    </xf>
    <xf numFmtId="4" fontId="6" fillId="38" borderId="90" xfId="57" applyNumberFormat="1" applyFont="1" applyFill="1" applyBorder="1" applyAlignment="1">
      <alignment horizontal="right" vertical="center"/>
      <protection/>
    </xf>
    <xf numFmtId="4" fontId="15" fillId="40" borderId="86" xfId="58" applyNumberFormat="1" applyFont="1" applyFill="1" applyBorder="1" applyAlignment="1">
      <alignment horizontal="right"/>
      <protection/>
    </xf>
    <xf numFmtId="4" fontId="3" fillId="0" borderId="80" xfId="58" applyNumberFormat="1" applyFont="1" applyFill="1" applyBorder="1" applyAlignment="1">
      <alignment horizontal="right"/>
      <protection/>
    </xf>
    <xf numFmtId="4" fontId="3" fillId="0" borderId="13" xfId="58" applyNumberFormat="1" applyFont="1" applyFill="1" applyBorder="1" applyAlignment="1">
      <alignment horizontal="right"/>
      <protection/>
    </xf>
    <xf numFmtId="4" fontId="3" fillId="0" borderId="20" xfId="58" applyNumberFormat="1" applyFont="1" applyFill="1" applyBorder="1" applyAlignment="1">
      <alignment horizontal="right"/>
      <protection/>
    </xf>
    <xf numFmtId="0" fontId="9" fillId="35" borderId="0" xfId="60" applyFont="1" applyFill="1" applyAlignment="1">
      <alignment horizontal="left" vertical="center"/>
      <protection/>
    </xf>
    <xf numFmtId="0" fontId="13" fillId="0" borderId="37" xfId="48" applyFont="1" applyBorder="1" applyAlignment="1" applyProtection="1">
      <alignment vertical="center"/>
      <protection/>
    </xf>
    <xf numFmtId="0" fontId="11" fillId="36" borderId="0" xfId="72" applyFont="1" applyFill="1" applyBorder="1" applyAlignment="1">
      <alignment vertical="center" wrapText="1"/>
      <protection/>
    </xf>
    <xf numFmtId="0" fontId="11" fillId="36" borderId="37" xfId="72" applyFont="1" applyFill="1" applyBorder="1" applyAlignment="1">
      <alignment vertical="center" wrapText="1"/>
      <protection/>
    </xf>
    <xf numFmtId="0" fontId="13" fillId="0" borderId="165" xfId="48" applyFont="1" applyBorder="1" applyAlignment="1" applyProtection="1">
      <alignment horizontal="left" vertical="center"/>
      <protection/>
    </xf>
    <xf numFmtId="4" fontId="6" fillId="38" borderId="193" xfId="0" applyNumberFormat="1" applyFont="1" applyFill="1" applyBorder="1" applyAlignment="1">
      <alignment horizontal="center" vertical="center"/>
    </xf>
    <xf numFmtId="4" fontId="6" fillId="38" borderId="194" xfId="0" applyNumberFormat="1" applyFont="1" applyFill="1" applyBorder="1" applyAlignment="1">
      <alignment horizontal="center" vertical="center"/>
    </xf>
    <xf numFmtId="4" fontId="6" fillId="38" borderId="195" xfId="0" applyNumberFormat="1" applyFont="1" applyFill="1" applyBorder="1" applyAlignment="1">
      <alignment horizontal="center" vertical="center"/>
    </xf>
    <xf numFmtId="4" fontId="3" fillId="34" borderId="65" xfId="0" applyNumberFormat="1" applyFont="1" applyFill="1" applyBorder="1" applyAlignment="1">
      <alignment horizontal="center" vertical="center" wrapText="1"/>
    </xf>
    <xf numFmtId="4" fontId="3" fillId="34" borderId="68" xfId="0" applyNumberFormat="1" applyFont="1" applyFill="1" applyBorder="1" applyAlignment="1">
      <alignment horizontal="center" vertical="center" wrapText="1"/>
    </xf>
    <xf numFmtId="4" fontId="6" fillId="36" borderId="123" xfId="0" applyNumberFormat="1" applyFont="1" applyFill="1" applyBorder="1" applyAlignment="1">
      <alignment horizontal="center" vertical="center"/>
    </xf>
    <xf numFmtId="4" fontId="6" fillId="36" borderId="196" xfId="0" applyNumberFormat="1" applyFont="1" applyFill="1" applyBorder="1" applyAlignment="1">
      <alignment horizontal="center" vertical="center"/>
    </xf>
    <xf numFmtId="4" fontId="6" fillId="36" borderId="197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28" xfId="0" applyNumberFormat="1" applyFont="1" applyFill="1" applyBorder="1" applyAlignment="1">
      <alignment horizontal="center" vertical="center"/>
    </xf>
    <xf numFmtId="4" fontId="3" fillId="34" borderId="129" xfId="0" applyNumberFormat="1" applyFont="1" applyFill="1" applyBorder="1" applyAlignment="1">
      <alignment horizontal="center" vertical="center"/>
    </xf>
    <xf numFmtId="4" fontId="3" fillId="41" borderId="55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65" xfId="0" applyNumberFormat="1" applyFont="1" applyFill="1" applyBorder="1" applyAlignment="1">
      <alignment horizontal="center" vertical="center"/>
    </xf>
    <xf numFmtId="4" fontId="3" fillId="41" borderId="198" xfId="0" applyNumberFormat="1" applyFont="1" applyFill="1" applyBorder="1" applyAlignment="1">
      <alignment horizontal="center" vertical="center" wrapText="1"/>
    </xf>
    <xf numFmtId="4" fontId="3" fillId="41" borderId="199" xfId="0" applyNumberFormat="1" applyFont="1" applyFill="1" applyBorder="1" applyAlignment="1">
      <alignment horizontal="center" vertical="center" wrapText="1"/>
    </xf>
    <xf numFmtId="4" fontId="3" fillId="34" borderId="68" xfId="0" applyNumberFormat="1" applyFont="1" applyFill="1" applyBorder="1" applyAlignment="1">
      <alignment horizontal="center" vertical="center"/>
    </xf>
    <xf numFmtId="4" fontId="3" fillId="34" borderId="47" xfId="0" applyNumberFormat="1" applyFont="1" applyFill="1" applyBorder="1" applyAlignment="1">
      <alignment horizontal="center" vertical="center"/>
    </xf>
    <xf numFmtId="4" fontId="3" fillId="34" borderId="73" xfId="0" applyNumberFormat="1" applyFont="1" applyFill="1" applyBorder="1" applyAlignment="1">
      <alignment horizontal="center" vertical="center"/>
    </xf>
    <xf numFmtId="4" fontId="3" fillId="34" borderId="127" xfId="0" applyNumberFormat="1" applyFont="1" applyFill="1" applyBorder="1" applyAlignment="1">
      <alignment horizontal="center" vertical="center"/>
    </xf>
    <xf numFmtId="0" fontId="6" fillId="36" borderId="70" xfId="74" applyFont="1" applyFill="1" applyBorder="1" applyAlignment="1">
      <alignment horizontal="left" vertical="center" wrapText="1"/>
      <protection/>
    </xf>
    <xf numFmtId="4" fontId="6" fillId="47" borderId="200" xfId="0" applyNumberFormat="1" applyFont="1" applyFill="1" applyBorder="1" applyAlignment="1">
      <alignment horizontal="center" vertical="center" wrapText="1"/>
    </xf>
    <xf numFmtId="4" fontId="6" fillId="47" borderId="201" xfId="0" applyNumberFormat="1" applyFont="1" applyFill="1" applyBorder="1" applyAlignment="1">
      <alignment horizontal="center" vertical="center" wrapText="1"/>
    </xf>
    <xf numFmtId="4" fontId="6" fillId="47" borderId="202" xfId="0" applyNumberFormat="1" applyFont="1" applyFill="1" applyBorder="1" applyAlignment="1">
      <alignment horizontal="center" vertical="center" wrapText="1"/>
    </xf>
    <xf numFmtId="4" fontId="6" fillId="47" borderId="39" xfId="0" applyNumberFormat="1" applyFont="1" applyFill="1" applyBorder="1" applyAlignment="1">
      <alignment horizontal="center" vertical="center" wrapText="1"/>
    </xf>
    <xf numFmtId="4" fontId="6" fillId="47" borderId="203" xfId="0" applyNumberFormat="1" applyFont="1" applyFill="1" applyBorder="1" applyAlignment="1">
      <alignment horizontal="center" vertical="center" wrapText="1"/>
    </xf>
    <xf numFmtId="4" fontId="6" fillId="47" borderId="195" xfId="0" applyNumberFormat="1" applyFont="1" applyFill="1" applyBorder="1" applyAlignment="1">
      <alignment horizontal="center" vertical="center" wrapText="1"/>
    </xf>
    <xf numFmtId="0" fontId="6" fillId="35" borderId="200" xfId="74" applyFont="1" applyFill="1" applyBorder="1" applyAlignment="1">
      <alignment horizontal="center" vertical="center" wrapText="1"/>
      <protection/>
    </xf>
    <xf numFmtId="0" fontId="6" fillId="35" borderId="202" xfId="74" applyFont="1" applyFill="1" applyBorder="1" applyAlignment="1">
      <alignment horizontal="center" vertical="center" wrapText="1"/>
      <protection/>
    </xf>
    <xf numFmtId="0" fontId="6" fillId="35" borderId="204" xfId="74" applyFont="1" applyFill="1" applyBorder="1" applyAlignment="1">
      <alignment horizontal="center" vertical="center" wrapText="1"/>
      <protection/>
    </xf>
    <xf numFmtId="4" fontId="6" fillId="35" borderId="205" xfId="74" applyNumberFormat="1" applyFont="1" applyFill="1" applyBorder="1" applyAlignment="1">
      <alignment horizontal="center" vertical="center" wrapText="1"/>
      <protection/>
    </xf>
    <xf numFmtId="4" fontId="3" fillId="35" borderId="205" xfId="0" applyNumberFormat="1" applyFont="1" applyFill="1" applyBorder="1" applyAlignment="1">
      <alignment horizontal="center" vertical="center" wrapText="1"/>
    </xf>
    <xf numFmtId="4" fontId="3" fillId="35" borderId="203" xfId="0" applyNumberFormat="1" applyFont="1" applyFill="1" applyBorder="1" applyAlignment="1">
      <alignment horizontal="center" vertical="center" wrapText="1"/>
    </xf>
    <xf numFmtId="4" fontId="6" fillId="38" borderId="135" xfId="0" applyNumberFormat="1" applyFont="1" applyFill="1" applyBorder="1" applyAlignment="1">
      <alignment horizontal="center" vertical="center"/>
    </xf>
    <xf numFmtId="4" fontId="6" fillId="38" borderId="33" xfId="0" applyNumberFormat="1" applyFont="1" applyFill="1" applyBorder="1" applyAlignment="1">
      <alignment horizontal="center" vertical="center"/>
    </xf>
    <xf numFmtId="4" fontId="6" fillId="38" borderId="122" xfId="0" applyNumberFormat="1" applyFont="1" applyFill="1" applyBorder="1" applyAlignment="1">
      <alignment horizontal="center" vertical="center"/>
    </xf>
    <xf numFmtId="4" fontId="6" fillId="47" borderId="200" xfId="57" applyNumberFormat="1" applyFont="1" applyFill="1" applyBorder="1" applyAlignment="1">
      <alignment horizontal="center" vertical="center" wrapText="1"/>
      <protection/>
    </xf>
    <xf numFmtId="4" fontId="6" fillId="47" borderId="201" xfId="57" applyNumberFormat="1" applyFont="1" applyFill="1" applyBorder="1" applyAlignment="1">
      <alignment horizontal="center" vertical="center" wrapText="1"/>
      <protection/>
    </xf>
    <xf numFmtId="4" fontId="6" fillId="47" borderId="202" xfId="57" applyNumberFormat="1" applyFont="1" applyFill="1" applyBorder="1" applyAlignment="1">
      <alignment horizontal="center" vertical="center" wrapText="1"/>
      <protection/>
    </xf>
    <xf numFmtId="4" fontId="6" fillId="47" borderId="39" xfId="57" applyNumberFormat="1" applyFont="1" applyFill="1" applyBorder="1" applyAlignment="1">
      <alignment horizontal="center" vertical="center" wrapText="1"/>
      <protection/>
    </xf>
    <xf numFmtId="4" fontId="6" fillId="47" borderId="203" xfId="57" applyNumberFormat="1" applyFont="1" applyFill="1" applyBorder="1" applyAlignment="1">
      <alignment horizontal="center" vertical="center" wrapText="1"/>
      <protection/>
    </xf>
    <xf numFmtId="4" fontId="6" fillId="47" borderId="195" xfId="57" applyNumberFormat="1" applyFont="1" applyFill="1" applyBorder="1" applyAlignment="1">
      <alignment horizontal="center" vertical="center" wrapText="1"/>
      <protection/>
    </xf>
    <xf numFmtId="4" fontId="3" fillId="35" borderId="205" xfId="57" applyNumberFormat="1" applyFont="1" applyFill="1" applyBorder="1" applyAlignment="1">
      <alignment horizontal="center" vertical="center" wrapText="1"/>
      <protection/>
    </xf>
    <xf numFmtId="4" fontId="3" fillId="35" borderId="203" xfId="57" applyNumberFormat="1" applyFont="1" applyFill="1" applyBorder="1" applyAlignment="1">
      <alignment horizontal="center" vertical="center" wrapText="1"/>
      <protection/>
    </xf>
    <xf numFmtId="4" fontId="3" fillId="41" borderId="55" xfId="57" applyNumberFormat="1" applyFont="1" applyFill="1" applyBorder="1" applyAlignment="1">
      <alignment horizontal="center" vertical="center" wrapText="1"/>
      <protection/>
    </xf>
    <xf numFmtId="4" fontId="3" fillId="34" borderId="65" xfId="57" applyNumberFormat="1" applyFont="1" applyFill="1" applyBorder="1" applyAlignment="1">
      <alignment horizontal="center" vertical="center" wrapText="1"/>
      <protection/>
    </xf>
    <xf numFmtId="4" fontId="3" fillId="34" borderId="129" xfId="57" applyNumberFormat="1" applyFont="1" applyFill="1" applyBorder="1" applyAlignment="1">
      <alignment horizontal="center" vertical="center"/>
      <protection/>
    </xf>
    <xf numFmtId="4" fontId="3" fillId="34" borderId="130" xfId="57" applyNumberFormat="1" applyFont="1" applyFill="1" applyBorder="1" applyAlignment="1">
      <alignment horizontal="center" vertical="center"/>
      <protection/>
    </xf>
    <xf numFmtId="4" fontId="3" fillId="34" borderId="128" xfId="57" applyNumberFormat="1" applyFont="1" applyFill="1" applyBorder="1" applyAlignment="1">
      <alignment horizontal="center" vertical="center"/>
      <protection/>
    </xf>
    <xf numFmtId="4" fontId="3" fillId="34" borderId="14" xfId="57" applyNumberFormat="1" applyFont="1" applyFill="1" applyBorder="1" applyAlignment="1">
      <alignment horizontal="center" vertical="center" wrapText="1"/>
      <protection/>
    </xf>
    <xf numFmtId="4" fontId="3" fillId="41" borderId="206" xfId="57" applyNumberFormat="1" applyFont="1" applyFill="1" applyBorder="1" applyAlignment="1">
      <alignment horizontal="center" vertical="center" wrapText="1"/>
      <protection/>
    </xf>
    <xf numFmtId="4" fontId="3" fillId="34" borderId="47" xfId="57" applyNumberFormat="1" applyFont="1" applyFill="1" applyBorder="1" applyAlignment="1">
      <alignment horizontal="center" vertical="center"/>
      <protection/>
    </xf>
    <xf numFmtId="4" fontId="3" fillId="34" borderId="73" xfId="57" applyNumberFormat="1" applyFont="1" applyFill="1" applyBorder="1" applyAlignment="1">
      <alignment horizontal="center" vertical="center"/>
      <protection/>
    </xf>
    <xf numFmtId="4" fontId="3" fillId="34" borderId="127" xfId="57" applyNumberFormat="1" applyFont="1" applyFill="1" applyBorder="1" applyAlignment="1">
      <alignment horizontal="center" vertical="center"/>
      <protection/>
    </xf>
    <xf numFmtId="4" fontId="3" fillId="34" borderId="14" xfId="57" applyNumberFormat="1" applyFont="1" applyFill="1" applyBorder="1" applyAlignment="1">
      <alignment horizontal="center" vertical="center"/>
      <protection/>
    </xf>
    <xf numFmtId="4" fontId="3" fillId="34" borderId="65" xfId="57" applyNumberFormat="1" applyFont="1" applyFill="1" applyBorder="1" applyAlignment="1">
      <alignment horizontal="center" vertical="center"/>
      <protection/>
    </xf>
    <xf numFmtId="4" fontId="3" fillId="34" borderId="68" xfId="57" applyNumberFormat="1" applyFont="1" applyFill="1" applyBorder="1" applyAlignment="1">
      <alignment horizontal="center" vertical="center"/>
      <protection/>
    </xf>
    <xf numFmtId="4" fontId="6" fillId="36" borderId="123" xfId="57" applyNumberFormat="1" applyFont="1" applyFill="1" applyBorder="1" applyAlignment="1">
      <alignment horizontal="center" vertical="center"/>
      <protection/>
    </xf>
    <xf numFmtId="4" fontId="6" fillId="36" borderId="196" xfId="57" applyNumberFormat="1" applyFont="1" applyFill="1" applyBorder="1" applyAlignment="1">
      <alignment horizontal="center" vertical="center"/>
      <protection/>
    </xf>
    <xf numFmtId="4" fontId="6" fillId="36" borderId="197" xfId="57" applyNumberFormat="1" applyFont="1" applyFill="1" applyBorder="1" applyAlignment="1">
      <alignment horizontal="center" vertical="center"/>
      <protection/>
    </xf>
    <xf numFmtId="4" fontId="6" fillId="38" borderId="135" xfId="57" applyNumberFormat="1" applyFont="1" applyFill="1" applyBorder="1" applyAlignment="1">
      <alignment horizontal="center" vertical="center"/>
      <protection/>
    </xf>
    <xf numFmtId="4" fontId="6" fillId="38" borderId="33" xfId="57" applyNumberFormat="1" applyFont="1" applyFill="1" applyBorder="1" applyAlignment="1">
      <alignment horizontal="center" vertical="center"/>
      <protection/>
    </xf>
    <xf numFmtId="4" fontId="6" fillId="38" borderId="122" xfId="57" applyNumberFormat="1" applyFont="1" applyFill="1" applyBorder="1" applyAlignment="1">
      <alignment horizontal="center" vertical="center"/>
      <protection/>
    </xf>
    <xf numFmtId="4" fontId="3" fillId="41" borderId="198" xfId="57" applyNumberFormat="1" applyFont="1" applyFill="1" applyBorder="1" applyAlignment="1">
      <alignment horizontal="center" vertical="center" wrapText="1"/>
      <protection/>
    </xf>
    <xf numFmtId="4" fontId="3" fillId="41" borderId="199" xfId="57" applyNumberFormat="1" applyFont="1" applyFill="1" applyBorder="1" applyAlignment="1">
      <alignment horizontal="center" vertical="center" wrapText="1"/>
      <protection/>
    </xf>
    <xf numFmtId="4" fontId="3" fillId="34" borderId="68" xfId="57" applyNumberFormat="1" applyFont="1" applyFill="1" applyBorder="1" applyAlignment="1">
      <alignment horizontal="center" vertical="center" wrapText="1"/>
      <protection/>
    </xf>
    <xf numFmtId="4" fontId="6" fillId="38" borderId="193" xfId="57" applyNumberFormat="1" applyFont="1" applyFill="1" applyBorder="1" applyAlignment="1">
      <alignment horizontal="center" vertical="center"/>
      <protection/>
    </xf>
    <xf numFmtId="4" fontId="6" fillId="38" borderId="194" xfId="57" applyNumberFormat="1" applyFont="1" applyFill="1" applyBorder="1" applyAlignment="1">
      <alignment horizontal="center" vertical="center"/>
      <protection/>
    </xf>
    <xf numFmtId="4" fontId="6" fillId="38" borderId="195" xfId="57" applyNumberFormat="1" applyFont="1" applyFill="1" applyBorder="1" applyAlignment="1">
      <alignment horizontal="center" vertical="center"/>
      <protection/>
    </xf>
    <xf numFmtId="4" fontId="6" fillId="38" borderId="111" xfId="0" applyNumberFormat="1" applyFont="1" applyFill="1" applyBorder="1" applyAlignment="1">
      <alignment horizontal="center" vertical="center"/>
    </xf>
    <xf numFmtId="4" fontId="3" fillId="34" borderId="132" xfId="0" applyNumberFormat="1" applyFont="1" applyFill="1" applyBorder="1" applyAlignment="1">
      <alignment horizontal="center" vertical="center"/>
    </xf>
    <xf numFmtId="4" fontId="3" fillId="34" borderId="130" xfId="0" applyNumberFormat="1" applyFont="1" applyFill="1" applyBorder="1" applyAlignment="1">
      <alignment horizontal="center" vertical="center"/>
    </xf>
    <xf numFmtId="4" fontId="3" fillId="34" borderId="128" xfId="0" applyNumberFormat="1" applyFont="1" applyFill="1" applyBorder="1" applyAlignment="1">
      <alignment horizontal="center" vertical="center" wrapText="1"/>
    </xf>
    <xf numFmtId="4" fontId="3" fillId="34" borderId="130" xfId="0" applyNumberFormat="1" applyFont="1" applyFill="1" applyBorder="1" applyAlignment="1">
      <alignment horizontal="center" vertical="center" wrapText="1"/>
    </xf>
    <xf numFmtId="4" fontId="6" fillId="38" borderId="207" xfId="0" applyNumberFormat="1" applyFont="1" applyFill="1" applyBorder="1" applyAlignment="1">
      <alignment horizontal="center" vertical="center"/>
    </xf>
    <xf numFmtId="4" fontId="3" fillId="41" borderId="206" xfId="0" applyNumberFormat="1" applyFont="1" applyFill="1" applyBorder="1" applyAlignment="1">
      <alignment horizontal="center" vertical="center" wrapText="1"/>
    </xf>
    <xf numFmtId="4" fontId="3" fillId="34" borderId="133" xfId="0" applyNumberFormat="1" applyFont="1" applyFill="1" applyBorder="1" applyAlignment="1">
      <alignment horizontal="center" vertical="center" wrapText="1"/>
    </xf>
    <xf numFmtId="4" fontId="3" fillId="41" borderId="208" xfId="0" applyNumberFormat="1" applyFont="1" applyFill="1" applyBorder="1" applyAlignment="1">
      <alignment horizontal="center" vertical="center" wrapText="1"/>
    </xf>
    <xf numFmtId="4" fontId="3" fillId="41" borderId="209" xfId="0" applyNumberFormat="1" applyFont="1" applyFill="1" applyBorder="1" applyAlignment="1">
      <alignment horizontal="center" vertical="center" wrapText="1"/>
    </xf>
    <xf numFmtId="4" fontId="3" fillId="34" borderId="85" xfId="0" applyNumberFormat="1" applyFont="1" applyFill="1" applyBorder="1" applyAlignment="1">
      <alignment horizontal="center" vertical="center" wrapText="1"/>
    </xf>
    <xf numFmtId="4" fontId="4" fillId="38" borderId="193" xfId="0" applyNumberFormat="1" applyFont="1" applyFill="1" applyBorder="1" applyAlignment="1">
      <alignment horizontal="center" vertical="center"/>
    </xf>
    <xf numFmtId="4" fontId="4" fillId="38" borderId="207" xfId="0" applyNumberFormat="1" applyFont="1" applyFill="1" applyBorder="1" applyAlignment="1">
      <alignment horizontal="center" vertical="center"/>
    </xf>
    <xf numFmtId="4" fontId="4" fillId="38" borderId="195" xfId="0" applyNumberFormat="1" applyFont="1" applyFill="1" applyBorder="1" applyAlignment="1">
      <alignment horizontal="center" vertical="center"/>
    </xf>
    <xf numFmtId="4" fontId="4" fillId="36" borderId="123" xfId="0" applyNumberFormat="1" applyFont="1" applyFill="1" applyBorder="1" applyAlignment="1">
      <alignment horizontal="center" vertical="center"/>
    </xf>
    <xf numFmtId="4" fontId="4" fillId="36" borderId="196" xfId="0" applyNumberFormat="1" applyFont="1" applyFill="1" applyBorder="1" applyAlignment="1">
      <alignment horizontal="center" vertical="center"/>
    </xf>
    <xf numFmtId="4" fontId="4" fillId="36" borderId="197" xfId="0" applyNumberFormat="1" applyFont="1" applyFill="1" applyBorder="1" applyAlignment="1">
      <alignment horizontal="center" vertical="center"/>
    </xf>
    <xf numFmtId="4" fontId="5" fillId="34" borderId="210" xfId="0" applyNumberFormat="1" applyFont="1" applyFill="1" applyBorder="1" applyAlignment="1">
      <alignment horizontal="center" vertical="center"/>
    </xf>
    <xf numFmtId="4" fontId="5" fillId="34" borderId="97" xfId="0" applyNumberFormat="1" applyFont="1" applyFill="1" applyBorder="1" applyAlignment="1">
      <alignment horizontal="center" vertical="center"/>
    </xf>
    <xf numFmtId="4" fontId="5" fillId="34" borderId="211" xfId="0" applyNumberFormat="1" applyFont="1" applyFill="1" applyBorder="1" applyAlignment="1">
      <alignment horizontal="center" vertical="center"/>
    </xf>
    <xf numFmtId="4" fontId="4" fillId="38" borderId="135" xfId="0" applyNumberFormat="1" applyFont="1" applyFill="1" applyBorder="1" applyAlignment="1">
      <alignment horizontal="center" vertical="center"/>
    </xf>
    <xf numFmtId="4" fontId="4" fillId="38" borderId="111" xfId="0" applyNumberFormat="1" applyFont="1" applyFill="1" applyBorder="1" applyAlignment="1">
      <alignment horizontal="center" vertical="center"/>
    </xf>
    <xf numFmtId="4" fontId="4" fillId="38" borderId="122" xfId="0" applyNumberFormat="1" applyFont="1" applyFill="1" applyBorder="1" applyAlignment="1">
      <alignment horizontal="center" vertical="center"/>
    </xf>
    <xf numFmtId="4" fontId="5" fillId="34" borderId="132" xfId="0" applyNumberFormat="1" applyFont="1" applyFill="1" applyBorder="1" applyAlignment="1">
      <alignment horizontal="center" vertical="center"/>
    </xf>
    <xf numFmtId="4" fontId="5" fillId="34" borderId="73" xfId="0" applyNumberFormat="1" applyFont="1" applyFill="1" applyBorder="1" applyAlignment="1">
      <alignment horizontal="center" vertical="center"/>
    </xf>
    <xf numFmtId="4" fontId="5" fillId="34" borderId="47" xfId="0" applyNumberFormat="1" applyFont="1" applyFill="1" applyBorder="1" applyAlignment="1">
      <alignment horizontal="center" vertical="center"/>
    </xf>
    <xf numFmtId="4" fontId="5" fillId="41" borderId="198" xfId="0" applyNumberFormat="1" applyFont="1" applyFill="1" applyBorder="1" applyAlignment="1">
      <alignment horizontal="center" vertical="center" wrapText="1"/>
    </xf>
    <xf numFmtId="4" fontId="5" fillId="41" borderId="55" xfId="0" applyNumberFormat="1" applyFont="1" applyFill="1" applyBorder="1" applyAlignment="1">
      <alignment horizontal="center" vertical="center" wrapText="1"/>
    </xf>
    <xf numFmtId="4" fontId="5" fillId="41" borderId="199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5" fillId="34" borderId="68" xfId="0" applyNumberFormat="1" applyFont="1" applyFill="1" applyBorder="1" applyAlignment="1">
      <alignment horizontal="center" vertical="center" wrapText="1"/>
    </xf>
    <xf numFmtId="4" fontId="5" fillId="41" borderId="212" xfId="0" applyNumberFormat="1" applyFont="1" applyFill="1" applyBorder="1" applyAlignment="1">
      <alignment horizontal="center" vertical="center" wrapText="1"/>
    </xf>
    <xf numFmtId="4" fontId="5" fillId="34" borderId="127" xfId="0" applyNumberFormat="1" applyFont="1" applyFill="1" applyBorder="1" applyAlignment="1">
      <alignment horizontal="center" vertical="center"/>
    </xf>
    <xf numFmtId="4" fontId="5" fillId="34" borderId="47" xfId="0" applyNumberFormat="1" applyFont="1" applyFill="1" applyBorder="1" applyAlignment="1">
      <alignment horizontal="center" vertical="center" wrapText="1"/>
    </xf>
    <xf numFmtId="4" fontId="5" fillId="34" borderId="73" xfId="0" applyNumberFormat="1" applyFont="1" applyFill="1" applyBorder="1" applyAlignment="1">
      <alignment horizontal="center" vertical="center" wrapText="1"/>
    </xf>
    <xf numFmtId="0" fontId="6" fillId="36" borderId="0" xfId="74" applyFont="1" applyFill="1" applyBorder="1" applyAlignment="1">
      <alignment horizontal="left" vertical="center" wrapText="1"/>
      <protection/>
    </xf>
    <xf numFmtId="4" fontId="4" fillId="47" borderId="200" xfId="0" applyNumberFormat="1" applyFont="1" applyFill="1" applyBorder="1" applyAlignment="1">
      <alignment horizontal="center" vertical="center" wrapText="1"/>
    </xf>
    <xf numFmtId="4" fontId="4" fillId="47" borderId="201" xfId="0" applyNumberFormat="1" applyFont="1" applyFill="1" applyBorder="1" applyAlignment="1">
      <alignment horizontal="center" vertical="center" wrapText="1"/>
    </xf>
    <xf numFmtId="4" fontId="4" fillId="47" borderId="202" xfId="0" applyNumberFormat="1" applyFont="1" applyFill="1" applyBorder="1" applyAlignment="1">
      <alignment horizontal="center" vertical="center" wrapText="1"/>
    </xf>
    <xf numFmtId="4" fontId="4" fillId="47" borderId="39" xfId="0" applyNumberFormat="1" applyFont="1" applyFill="1" applyBorder="1" applyAlignment="1">
      <alignment horizontal="center" vertical="center" wrapText="1"/>
    </xf>
    <xf numFmtId="4" fontId="4" fillId="47" borderId="203" xfId="0" applyNumberFormat="1" applyFont="1" applyFill="1" applyBorder="1" applyAlignment="1">
      <alignment horizontal="center" vertical="center" wrapText="1"/>
    </xf>
    <xf numFmtId="4" fontId="4" fillId="47" borderId="195" xfId="0" applyNumberFormat="1" applyFont="1" applyFill="1" applyBorder="1" applyAlignment="1">
      <alignment horizontal="center" vertical="center" wrapText="1"/>
    </xf>
    <xf numFmtId="4" fontId="4" fillId="35" borderId="205" xfId="74" applyNumberFormat="1" applyFont="1" applyFill="1" applyBorder="1" applyAlignment="1">
      <alignment horizontal="center" vertical="center" wrapText="1"/>
      <protection/>
    </xf>
    <xf numFmtId="4" fontId="5" fillId="35" borderId="205" xfId="0" applyNumberFormat="1" applyFont="1" applyFill="1" applyBorder="1" applyAlignment="1">
      <alignment horizontal="center" vertical="center" wrapText="1"/>
    </xf>
    <xf numFmtId="4" fontId="5" fillId="35" borderId="203" xfId="0" applyNumberFormat="1" applyFont="1" applyFill="1" applyBorder="1" applyAlignment="1">
      <alignment horizontal="center" vertical="center" wrapText="1"/>
    </xf>
    <xf numFmtId="4" fontId="5" fillId="41" borderId="213" xfId="0" applyNumberFormat="1" applyFont="1" applyFill="1" applyBorder="1" applyAlignment="1">
      <alignment horizontal="center" vertical="center" wrapText="1"/>
    </xf>
    <xf numFmtId="4" fontId="4" fillId="38" borderId="194" xfId="0" applyNumberFormat="1" applyFont="1" applyFill="1" applyBorder="1" applyAlignment="1">
      <alignment horizontal="center" vertical="center"/>
    </xf>
    <xf numFmtId="4" fontId="5" fillId="34" borderId="56" xfId="0" applyNumberFormat="1" applyFont="1" applyFill="1" applyBorder="1" applyAlignment="1">
      <alignment horizontal="center" vertical="center" wrapText="1"/>
    </xf>
    <xf numFmtId="4" fontId="4" fillId="33" borderId="135" xfId="0" applyNumberFormat="1" applyFont="1" applyFill="1" applyBorder="1" applyAlignment="1">
      <alignment horizontal="center" vertical="center"/>
    </xf>
    <xf numFmtId="4" fontId="4" fillId="33" borderId="33" xfId="0" applyNumberFormat="1" applyFont="1" applyFill="1" applyBorder="1" applyAlignment="1">
      <alignment horizontal="center" vertical="center"/>
    </xf>
    <xf numFmtId="4" fontId="4" fillId="33" borderId="122" xfId="0" applyNumberFormat="1" applyFont="1" applyFill="1" applyBorder="1" applyAlignment="1">
      <alignment horizontal="center" vertical="center"/>
    </xf>
    <xf numFmtId="4" fontId="5" fillId="41" borderId="214" xfId="0" applyNumberFormat="1" applyFont="1" applyFill="1" applyBorder="1" applyAlignment="1">
      <alignment horizontal="center" vertical="center" wrapText="1"/>
    </xf>
    <xf numFmtId="4" fontId="4" fillId="33" borderId="193" xfId="0" applyNumberFormat="1" applyFont="1" applyFill="1" applyBorder="1" applyAlignment="1">
      <alignment horizontal="center" vertical="center"/>
    </xf>
    <xf numFmtId="4" fontId="4" fillId="33" borderId="194" xfId="0" applyNumberFormat="1" applyFont="1" applyFill="1" applyBorder="1" applyAlignment="1">
      <alignment horizontal="center" vertical="center"/>
    </xf>
    <xf numFmtId="4" fontId="4" fillId="33" borderId="195" xfId="0" applyNumberFormat="1" applyFont="1" applyFill="1" applyBorder="1" applyAlignment="1">
      <alignment horizontal="center" vertical="center"/>
    </xf>
    <xf numFmtId="4" fontId="5" fillId="41" borderId="215" xfId="0" applyNumberFormat="1" applyFont="1" applyFill="1" applyBorder="1" applyAlignment="1">
      <alignment horizontal="center" vertical="center" wrapText="1"/>
    </xf>
    <xf numFmtId="4" fontId="5" fillId="34" borderId="216" xfId="0" applyNumberFormat="1" applyFont="1" applyFill="1" applyBorder="1" applyAlignment="1">
      <alignment horizontal="center" vertical="center"/>
    </xf>
    <xf numFmtId="4" fontId="5" fillId="34" borderId="60" xfId="0" applyNumberFormat="1" applyFont="1" applyFill="1" applyBorder="1" applyAlignment="1">
      <alignment horizontal="center" vertical="center"/>
    </xf>
    <xf numFmtId="4" fontId="5" fillId="34" borderId="217" xfId="0" applyNumberFormat="1" applyFont="1" applyFill="1" applyBorder="1" applyAlignment="1">
      <alignment horizontal="center" vertical="center"/>
    </xf>
    <xf numFmtId="4" fontId="5" fillId="41" borderId="218" xfId="0" applyNumberFormat="1" applyFont="1" applyFill="1" applyBorder="1" applyAlignment="1">
      <alignment horizontal="center" vertical="center" wrapText="1"/>
    </xf>
    <xf numFmtId="4" fontId="5" fillId="34" borderId="219" xfId="0" applyNumberFormat="1" applyFont="1" applyFill="1" applyBorder="1" applyAlignment="1">
      <alignment horizontal="center" vertical="center"/>
    </xf>
    <xf numFmtId="4" fontId="5" fillId="34" borderId="56" xfId="0" applyNumberFormat="1" applyFont="1" applyFill="1" applyBorder="1" applyAlignment="1">
      <alignment horizontal="center" vertical="center"/>
    </xf>
    <xf numFmtId="4" fontId="6" fillId="35" borderId="220" xfId="74" applyNumberFormat="1" applyFont="1" applyFill="1" applyBorder="1" applyAlignment="1">
      <alignment horizontal="center" vertical="center" wrapText="1"/>
      <protection/>
    </xf>
    <xf numFmtId="4" fontId="4" fillId="35" borderId="220" xfId="74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0_2.3.3. 2020_03_Prod_fase_agua_grupo_especie" xfId="56"/>
    <cellStyle name="Normal 11" xfId="57"/>
    <cellStyle name="Normal 12" xfId="58"/>
    <cellStyle name="Normal 2" xfId="59"/>
    <cellStyle name="Normal 2_2.1.16. 2008-2010.Ppales.macrom._tipo acui._establec" xfId="60"/>
    <cellStyle name="Normal 3" xfId="61"/>
    <cellStyle name="Normal 4" xfId="62"/>
    <cellStyle name="Normal 4_2.3.3. 2020_03_Prod_fase_agua_grupo_especie" xfId="63"/>
    <cellStyle name="Normal 5" xfId="64"/>
    <cellStyle name="Normal 5_2.3.3. 2020_03_Prod_fase_agua_grupo_especie" xfId="65"/>
    <cellStyle name="Normal 6" xfId="66"/>
    <cellStyle name="Normal 7" xfId="67"/>
    <cellStyle name="Normal 7_2.3.3. 2020_03_Prod_fase_agua_grupo_especie" xfId="68"/>
    <cellStyle name="Normal 8" xfId="69"/>
    <cellStyle name="Normal 9" xfId="70"/>
    <cellStyle name="Normal 9_2.3.3. 2020_03_Prod_fase_agua_grupo_especie" xfId="71"/>
    <cellStyle name="Normal_2.1.26. 2008-2010.Ppales.rdos._tipo establec._especie" xfId="72"/>
    <cellStyle name="Normal_acu_resto tablas_28mar07" xfId="73"/>
    <cellStyle name="Normal_acu_usos_2005" xfId="74"/>
    <cellStyle name="Normal_Desglose" xfId="75"/>
    <cellStyle name="Normal_Hoja1_1" xfId="76"/>
    <cellStyle name="Normal_Lista Tablas_1" xfId="77"/>
    <cellStyle name="Normal_Prod 02-05 G-Tipo" xfId="78"/>
    <cellStyle name="Normal_Producción II" xfId="79"/>
    <cellStyle name="Notas" xfId="80"/>
    <cellStyle name="Percent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6</xdr:col>
      <xdr:colOff>104775</xdr:colOff>
      <xdr:row>5</xdr:row>
      <xdr:rowOff>142875</xdr:rowOff>
    </xdr:to>
    <xdr:pic>
      <xdr:nvPicPr>
        <xdr:cNvPr id="1" name="1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3257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34"/>
  <sheetViews>
    <sheetView showGridLines="0" tabSelected="1" zoomScalePageLayoutView="0" workbookViewId="0" topLeftCell="A1">
      <selection activeCell="C11" sqref="C11:K12"/>
    </sheetView>
  </sheetViews>
  <sheetFormatPr defaultColWidth="13.33203125" defaultRowHeight="11.25"/>
  <cols>
    <col min="1" max="2" width="3.66015625" style="22" customWidth="1"/>
    <col min="3" max="3" width="10.83203125" style="22" customWidth="1"/>
    <col min="4" max="9" width="13.33203125" style="22" customWidth="1"/>
    <col min="10" max="10" width="9.5" style="22" customWidth="1"/>
    <col min="11" max="11" width="3.66015625" style="22" customWidth="1"/>
    <col min="12" max="16384" width="13.33203125" style="22" customWidth="1"/>
  </cols>
  <sheetData>
    <row r="1" ht="12.75"/>
    <row r="2" ht="12.75"/>
    <row r="3" ht="12.75"/>
    <row r="4" ht="12.75"/>
    <row r="5" ht="12.75"/>
    <row r="6" ht="12.75"/>
    <row r="7" spans="2:11" ht="15">
      <c r="B7" s="993" t="s">
        <v>93</v>
      </c>
      <c r="C7" s="993"/>
      <c r="D7" s="993"/>
      <c r="E7" s="993"/>
      <c r="F7" s="993"/>
      <c r="G7" s="993"/>
      <c r="H7" s="993"/>
      <c r="I7" s="993"/>
      <c r="J7" s="993"/>
      <c r="K7" s="55"/>
    </row>
    <row r="8" spans="2:8" ht="12.75">
      <c r="B8" s="23"/>
      <c r="C8" s="23"/>
      <c r="D8" s="23"/>
      <c r="E8" s="23"/>
      <c r="F8" s="23"/>
      <c r="G8" s="23"/>
      <c r="H8" s="23"/>
    </row>
    <row r="9" spans="2:8" ht="15">
      <c r="B9" s="23"/>
      <c r="C9" s="24" t="s">
        <v>109</v>
      </c>
      <c r="D9" s="23"/>
      <c r="E9" s="23"/>
      <c r="F9" s="23"/>
      <c r="G9" s="23"/>
      <c r="H9" s="23"/>
    </row>
    <row r="10" spans="2:8" ht="12.75">
      <c r="B10" s="23"/>
      <c r="C10" s="23"/>
      <c r="D10" s="23"/>
      <c r="E10" s="23"/>
      <c r="F10" s="23"/>
      <c r="G10" s="23"/>
      <c r="H10" s="23"/>
    </row>
    <row r="11" spans="2:11" ht="15.75" customHeight="1">
      <c r="B11" s="23"/>
      <c r="C11" s="995" t="s">
        <v>110</v>
      </c>
      <c r="D11" s="995"/>
      <c r="E11" s="995"/>
      <c r="F11" s="995"/>
      <c r="G11" s="995"/>
      <c r="H11" s="995"/>
      <c r="I11" s="995"/>
      <c r="J11" s="995"/>
      <c r="K11" s="995"/>
    </row>
    <row r="12" spans="2:11" ht="15.75" customHeight="1" thickBot="1">
      <c r="B12" s="23"/>
      <c r="C12" s="996"/>
      <c r="D12" s="996"/>
      <c r="E12" s="996"/>
      <c r="F12" s="996"/>
      <c r="G12" s="996"/>
      <c r="H12" s="996"/>
      <c r="I12" s="996"/>
      <c r="J12" s="996"/>
      <c r="K12" s="996"/>
    </row>
    <row r="13" spans="2:11" ht="31.5" customHeight="1" thickBot="1">
      <c r="B13" s="23"/>
      <c r="C13" s="48" t="s">
        <v>160</v>
      </c>
      <c r="D13" s="997" t="s">
        <v>292</v>
      </c>
      <c r="E13" s="997"/>
      <c r="F13" s="997"/>
      <c r="G13" s="997"/>
      <c r="H13" s="997"/>
      <c r="I13" s="997"/>
      <c r="J13" s="997"/>
      <c r="K13" s="997"/>
    </row>
    <row r="14" spans="2:11" ht="31.5" customHeight="1" thickBot="1">
      <c r="B14" s="23"/>
      <c r="C14" s="48" t="s">
        <v>161</v>
      </c>
      <c r="D14" s="997" t="s">
        <v>286</v>
      </c>
      <c r="E14" s="997"/>
      <c r="F14" s="997"/>
      <c r="G14" s="997"/>
      <c r="H14" s="997"/>
      <c r="I14" s="997"/>
      <c r="J14" s="997"/>
      <c r="K14" s="997"/>
    </row>
    <row r="15" spans="2:11" ht="31.5" customHeight="1" thickBot="1">
      <c r="B15" s="23"/>
      <c r="C15" s="48" t="s">
        <v>162</v>
      </c>
      <c r="D15" s="997" t="s">
        <v>279</v>
      </c>
      <c r="E15" s="997"/>
      <c r="F15" s="997"/>
      <c r="G15" s="997"/>
      <c r="H15" s="997"/>
      <c r="I15" s="997"/>
      <c r="J15" s="997"/>
      <c r="K15" s="997"/>
    </row>
    <row r="16" spans="2:11" ht="31.5" customHeight="1" thickBot="1">
      <c r="B16" s="23"/>
      <c r="C16" s="48" t="s">
        <v>163</v>
      </c>
      <c r="D16" s="997" t="s">
        <v>256</v>
      </c>
      <c r="E16" s="997"/>
      <c r="F16" s="997"/>
      <c r="G16" s="997"/>
      <c r="H16" s="997"/>
      <c r="I16" s="997"/>
      <c r="J16" s="997"/>
      <c r="K16" s="997"/>
    </row>
    <row r="17" spans="2:11" ht="31.5" customHeight="1" thickBot="1">
      <c r="B17" s="23"/>
      <c r="C17" s="48" t="s">
        <v>164</v>
      </c>
      <c r="D17" s="997" t="s">
        <v>254</v>
      </c>
      <c r="E17" s="997"/>
      <c r="F17" s="997"/>
      <c r="G17" s="997"/>
      <c r="H17" s="997"/>
      <c r="I17" s="997"/>
      <c r="J17" s="997"/>
      <c r="K17" s="997"/>
    </row>
    <row r="18" spans="2:11" ht="31.5" customHeight="1" thickBot="1">
      <c r="B18" s="23"/>
      <c r="C18" s="48" t="s">
        <v>165</v>
      </c>
      <c r="D18" s="997" t="s">
        <v>194</v>
      </c>
      <c r="E18" s="997"/>
      <c r="F18" s="997"/>
      <c r="G18" s="997"/>
      <c r="H18" s="997"/>
      <c r="I18" s="997"/>
      <c r="J18" s="997"/>
      <c r="K18" s="509"/>
    </row>
    <row r="19" spans="2:11" ht="31.5" customHeight="1" thickBot="1">
      <c r="B19" s="23"/>
      <c r="C19" s="48" t="s">
        <v>166</v>
      </c>
      <c r="D19" s="994" t="s">
        <v>178</v>
      </c>
      <c r="E19" s="994"/>
      <c r="F19" s="994"/>
      <c r="G19" s="994"/>
      <c r="H19" s="994"/>
      <c r="I19" s="994"/>
      <c r="J19" s="994"/>
      <c r="K19" s="49"/>
    </row>
    <row r="20" spans="2:11" ht="31.5" customHeight="1" thickBot="1">
      <c r="B20" s="23"/>
      <c r="C20" s="48" t="s">
        <v>167</v>
      </c>
      <c r="D20" s="994" t="s">
        <v>159</v>
      </c>
      <c r="E20" s="994"/>
      <c r="F20" s="994"/>
      <c r="G20" s="994"/>
      <c r="H20" s="994"/>
      <c r="I20" s="994"/>
      <c r="J20" s="994"/>
      <c r="K20" s="509"/>
    </row>
    <row r="21" spans="2:11" s="25" customFormat="1" ht="24.75" customHeight="1" thickBot="1">
      <c r="B21" s="23"/>
      <c r="C21" s="48" t="s">
        <v>168</v>
      </c>
      <c r="D21" s="994" t="s">
        <v>151</v>
      </c>
      <c r="E21" s="994"/>
      <c r="F21" s="994"/>
      <c r="G21" s="994"/>
      <c r="H21" s="994"/>
      <c r="I21" s="994"/>
      <c r="J21" s="994"/>
      <c r="K21" s="510"/>
    </row>
    <row r="22" spans="2:10" s="25" customFormat="1" ht="24.75" customHeight="1" thickBot="1">
      <c r="B22" s="23"/>
      <c r="C22" s="48" t="s">
        <v>169</v>
      </c>
      <c r="D22" s="994" t="s">
        <v>142</v>
      </c>
      <c r="E22" s="994"/>
      <c r="F22" s="994"/>
      <c r="G22" s="994"/>
      <c r="H22" s="994"/>
      <c r="I22" s="994"/>
      <c r="J22" s="994"/>
    </row>
    <row r="23" spans="2:11" s="25" customFormat="1" ht="24.75" customHeight="1" thickBot="1">
      <c r="B23" s="23"/>
      <c r="C23" s="48" t="s">
        <v>257</v>
      </c>
      <c r="D23" s="994" t="s">
        <v>140</v>
      </c>
      <c r="E23" s="994"/>
      <c r="F23" s="994"/>
      <c r="G23" s="994"/>
      <c r="H23" s="994"/>
      <c r="I23" s="994"/>
      <c r="J23" s="994"/>
      <c r="K23" s="511"/>
    </row>
    <row r="24" spans="2:11" s="25" customFormat="1" ht="24.75" customHeight="1" thickBot="1">
      <c r="B24" s="23"/>
      <c r="C24" s="48" t="s">
        <v>170</v>
      </c>
      <c r="D24" s="994" t="s">
        <v>134</v>
      </c>
      <c r="E24" s="994"/>
      <c r="F24" s="994"/>
      <c r="G24" s="994"/>
      <c r="H24" s="994"/>
      <c r="I24" s="994"/>
      <c r="J24" s="994"/>
      <c r="K24" s="510"/>
    </row>
    <row r="25" spans="2:10" s="25" customFormat="1" ht="24.75" customHeight="1" thickBot="1">
      <c r="B25" s="23"/>
      <c r="C25" s="48" t="s">
        <v>150</v>
      </c>
      <c r="D25" s="994" t="s">
        <v>111</v>
      </c>
      <c r="E25" s="994"/>
      <c r="F25" s="994"/>
      <c r="G25" s="994"/>
      <c r="H25" s="994"/>
      <c r="I25" s="994"/>
      <c r="J25" s="994"/>
    </row>
    <row r="26" spans="2:11" s="25" customFormat="1" ht="24.75" customHeight="1" thickBot="1">
      <c r="B26" s="23"/>
      <c r="C26" s="48" t="s">
        <v>171</v>
      </c>
      <c r="D26" s="994" t="s">
        <v>112</v>
      </c>
      <c r="E26" s="994"/>
      <c r="F26" s="994"/>
      <c r="G26" s="994"/>
      <c r="H26" s="994"/>
      <c r="I26" s="994"/>
      <c r="J26" s="994"/>
      <c r="K26" s="510"/>
    </row>
    <row r="27" spans="2:11" s="25" customFormat="1" ht="24.75" customHeight="1" thickBot="1">
      <c r="B27" s="23"/>
      <c r="C27" s="48" t="s">
        <v>177</v>
      </c>
      <c r="D27" s="994" t="s">
        <v>113</v>
      </c>
      <c r="E27" s="994"/>
      <c r="F27" s="994"/>
      <c r="G27" s="994"/>
      <c r="H27" s="994"/>
      <c r="I27" s="994"/>
      <c r="J27" s="994"/>
      <c r="K27" s="510"/>
    </row>
    <row r="28" spans="2:10" s="25" customFormat="1" ht="24.75" customHeight="1" thickBot="1">
      <c r="B28" s="23"/>
      <c r="C28" s="48" t="s">
        <v>193</v>
      </c>
      <c r="D28" s="994" t="s">
        <v>114</v>
      </c>
      <c r="E28" s="994"/>
      <c r="F28" s="994"/>
      <c r="G28" s="994"/>
      <c r="H28" s="994"/>
      <c r="I28" s="994"/>
      <c r="J28" s="994"/>
    </row>
    <row r="29" spans="2:11" s="25" customFormat="1" ht="24.75" customHeight="1" thickBot="1">
      <c r="B29" s="23"/>
      <c r="C29" s="48" t="s">
        <v>253</v>
      </c>
      <c r="D29" s="994" t="s">
        <v>115</v>
      </c>
      <c r="E29" s="994"/>
      <c r="F29" s="994"/>
      <c r="G29" s="994"/>
      <c r="H29" s="994"/>
      <c r="I29" s="994"/>
      <c r="J29" s="994"/>
      <c r="K29" s="510"/>
    </row>
    <row r="30" spans="2:10" s="25" customFormat="1" ht="24.75" customHeight="1" thickBot="1">
      <c r="B30" s="23"/>
      <c r="C30" s="48" t="s">
        <v>258</v>
      </c>
      <c r="D30" s="994" t="s">
        <v>116</v>
      </c>
      <c r="E30" s="994"/>
      <c r="F30" s="994"/>
      <c r="G30" s="994"/>
      <c r="H30" s="994"/>
      <c r="I30" s="994"/>
      <c r="J30" s="994"/>
    </row>
    <row r="31" spans="2:11" s="25" customFormat="1" ht="24.75" customHeight="1" thickBot="1">
      <c r="B31" s="23"/>
      <c r="C31" s="48" t="s">
        <v>278</v>
      </c>
      <c r="D31" s="994" t="s">
        <v>117</v>
      </c>
      <c r="E31" s="994"/>
      <c r="F31" s="994"/>
      <c r="G31" s="994"/>
      <c r="H31" s="994"/>
      <c r="I31" s="994"/>
      <c r="J31" s="994"/>
      <c r="K31" s="511"/>
    </row>
    <row r="32" spans="2:11" s="25" customFormat="1" ht="24.75" customHeight="1" thickBot="1">
      <c r="B32" s="23"/>
      <c r="C32" s="48" t="s">
        <v>287</v>
      </c>
      <c r="D32" s="994" t="s">
        <v>118</v>
      </c>
      <c r="E32" s="994"/>
      <c r="F32" s="994"/>
      <c r="G32" s="994"/>
      <c r="H32" s="994"/>
      <c r="I32" s="994"/>
      <c r="J32" s="994"/>
      <c r="K32" s="511"/>
    </row>
    <row r="33" spans="2:11" s="25" customFormat="1" ht="24.75" customHeight="1" thickBot="1">
      <c r="B33" s="23"/>
      <c r="C33" s="48" t="s">
        <v>291</v>
      </c>
      <c r="D33" s="994" t="s">
        <v>119</v>
      </c>
      <c r="E33" s="994"/>
      <c r="F33" s="994"/>
      <c r="G33" s="994"/>
      <c r="H33" s="994"/>
      <c r="I33" s="994"/>
      <c r="J33" s="994"/>
      <c r="K33" s="511"/>
    </row>
    <row r="34" ht="12.75">
      <c r="K34" s="512"/>
    </row>
  </sheetData>
  <sheetProtection/>
  <mergeCells count="23">
    <mergeCell ref="D33:J33"/>
    <mergeCell ref="D30:J30"/>
    <mergeCell ref="D31:J31"/>
    <mergeCell ref="D32:J32"/>
    <mergeCell ref="D27:J27"/>
    <mergeCell ref="D29:J29"/>
    <mergeCell ref="D28:J28"/>
    <mergeCell ref="D24:J24"/>
    <mergeCell ref="D15:K15"/>
    <mergeCell ref="D14:K14"/>
    <mergeCell ref="D20:J20"/>
    <mergeCell ref="D21:J21"/>
    <mergeCell ref="D22:J22"/>
    <mergeCell ref="B7:J7"/>
    <mergeCell ref="D25:J25"/>
    <mergeCell ref="D26:J26"/>
    <mergeCell ref="C11:K12"/>
    <mergeCell ref="D18:J18"/>
    <mergeCell ref="D23:J23"/>
    <mergeCell ref="D17:K17"/>
    <mergeCell ref="D16:K16"/>
    <mergeCell ref="D19:J19"/>
    <mergeCell ref="D13:K13"/>
  </mergeCells>
  <hyperlinks>
    <hyperlink ref="D21:H21" location="'2009'!A1" display="Año 2009. Comparación principales macromagnitudes"/>
    <hyperlink ref="D21" location="'2010'!A1" display="Año 2010. Nº Establecimientos con Producción po Año, Origen del Agua y Tipo de Establecimiento"/>
    <hyperlink ref="D21:J21" location="'2014'!A1" display="Año 2014. Producción. Valor y cantidad por fase de cultivo, origen del agua, grupo y especie"/>
    <hyperlink ref="D24:J24" location="'2011'!A1" display="Año 2011. Producción. Valor y cantidad por fase de cultivo, origen del agua, grupo y especie"/>
    <hyperlink ref="D25:J25" location="'2010'!A1" display="Año 2010. Producción. Valor y cantidad por fase de cultivo, origen del agua, grupo y especie"/>
    <hyperlink ref="D26:J26" location="'2009'!A1" display="Año 2009. Producción. Valor y cantidad por fase de cultivo, origen del agua, grupo y especie"/>
    <hyperlink ref="D27:J27" location="'2008'!A1" display="Año 2008. Producción. Valor y cantidad por fase de cultivo, origen del agua, grupo y especie"/>
    <hyperlink ref="D28:J28" location="'2007'!A1" display="Año 2007. Producción. Valor y cantidad por fase de cultivo, origen del agua, grupo y especie"/>
    <hyperlink ref="D29:J29" location="'2006'!A1" display="Año 2006. Producción. Valor y cantidad por fase de cultivo, origen del agua, grupo y especie"/>
    <hyperlink ref="D30:J30" location="'2005'!A1" display="Año 2005. Producción. Valor y cantidad por fase de cultivo, origen del agua, grupo y especie"/>
    <hyperlink ref="D31:J31" location="'2004'!A1" display="Año 2004. Producción. Valor y cantidad por fase de cultivo, origen del agua, grupo y especie"/>
    <hyperlink ref="D32:J32" location="'2003'!A1" display="Año 2003. Producción. Valor y cantidad por fase de cultivo, origen del agua, grupo y especie"/>
    <hyperlink ref="D33:J33" location="'2002'!A1" display="Año 2002. Producción. Valor y cantidad por fase de cultivo, origen del agua, grupo y especie"/>
    <hyperlink ref="D23:H23" location="'2009'!A1" display="Año 2009. Comparación principales macromagnitudes"/>
    <hyperlink ref="D23" location="'2010'!A1" display="Año 2010. Nº Establecimientos con Producción po Año, Origen del Agua y Tipo de Establecimiento"/>
    <hyperlink ref="D23:J23" location="'2012'!A1" display="Año 2012. Producción. Valor y cantidad por fase de cultivo, origen del agua, grupo y especie"/>
    <hyperlink ref="D22:H22" location="'2009'!A1" display="Año 2009. Comparación principales macromagnitudes"/>
    <hyperlink ref="D22" location="'2010'!A1" display="Año 2010. Nº Establecimientos con Producción po Año, Origen del Agua y Tipo de Establecimiento"/>
    <hyperlink ref="D22:J22" location="'2013'!A1" display="Año 2013. Producción. Valor y cantidad por fase de cultivo, origen del agua, grupo y especie"/>
    <hyperlink ref="D20:H20" location="'2009'!A1" display="Año 2009. Comparación principales macromagnitudes"/>
    <hyperlink ref="D20" location="'2010'!A1" display="Año 2010. Nº Establecimientos con Producción po Año, Origen del Agua y Tipo de Establecimiento"/>
    <hyperlink ref="D20:J20" location="'2015'!A1" display="Año 2015. Producción. Valor y cantidad por fase de cultivo, origen del agua, grupo y especie"/>
    <hyperlink ref="D19:H19" location="'2009'!A1" display="Año 2009. Comparación principales macromagnitudes"/>
    <hyperlink ref="D19" location="'2010'!A1" display="Año 2010. Nº Establecimientos con Producción po Año, Origen del Agua y Tipo de Establecimiento"/>
    <hyperlink ref="D19:J19" location="'2016'!A1" display="Año 2015. Producción. Valor y cantidad por fase de cultivo, origen del agua, grupo y especie"/>
    <hyperlink ref="D18:H18" location="'2009'!A1" display="Año 2009. Comparación principales macromagnitudes"/>
    <hyperlink ref="D18" location="'2010'!A1" display="Año 2010. Nº Establecimientos con Producción po Año, Origen del Agua y Tipo de Establecimiento"/>
    <hyperlink ref="D18:J18" location="'2017'!A1" display="Año 2017. Producción. Valor y cantidad por fase de cultivo, origen del agua, grupo y especie"/>
    <hyperlink ref="D16" location="'2019'!A1" display="Año 2019. Producción. Valor y cantidad por fase de cultivo, origen del agua, grupo y especie"/>
    <hyperlink ref="D17" location="'2018'!A1" display="Año 2018. Producción. Valor y cantidad por fase de cultivo, origen del agua, grupo y especie"/>
    <hyperlink ref="D15" location="'2019'!A1" display="Año 2019. Producción. Valor y cantidad por fase de cultivo, origen del agua, grupo y especie"/>
    <hyperlink ref="D15:J15" location="'2020'!A1" display="Año 2020. Producción. Valor y cantidad por fase de cultivo, origen del agua, grupo y especie"/>
    <hyperlink ref="D14" location="'2019'!A1" display="Año 2019. Producción. Valor y cantidad por fase de cultivo, origen del agua, grupo y especie"/>
    <hyperlink ref="D14:J14" location="'2020'!A1" display="Año 2020. Producción. Valor y cantidad por fase de cultivo, origen del agua, grupo y especie"/>
    <hyperlink ref="D14:K14" location="'2021'!A1" display="Año 2021. Producción. Valor y cantidad por fase de cultivo, origen del agua, grupo y especie"/>
    <hyperlink ref="D13" location="'2019'!A1" display="Año 2019. Producción. Valor y cantidad por fase de cultivo, origen del agua, grupo y especie"/>
    <hyperlink ref="D13:J13" location="'2020'!A1" display="Año 2020. Producción. Valor y cantidad por fase de cultivo, origen del agua, grupo y especie"/>
    <hyperlink ref="D13:K13" location="'2022'!A1" display="Año 2022. Producción. Valor y cantidad por fase de cultivo, origen del agua, grupo y especie"/>
  </hyperlinks>
  <printOptions/>
  <pageMargins left="0.35433070866141736" right="0.55118110236220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2" defaultRowHeight="11.25"/>
  <cols>
    <col min="1" max="1" width="1.83203125" style="88" customWidth="1"/>
    <col min="2" max="2" width="14.66015625" style="19" customWidth="1"/>
    <col min="3" max="3" width="19" style="19" customWidth="1"/>
    <col min="4" max="4" width="32" style="19" customWidth="1"/>
    <col min="5" max="5" width="19" style="19" customWidth="1"/>
    <col min="6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88" bestFit="1" customWidth="1"/>
    <col min="18" max="18" width="20.66015625" style="88" bestFit="1" customWidth="1"/>
    <col min="19" max="19" width="16.33203125" style="88" bestFit="1" customWidth="1"/>
    <col min="20" max="20" width="20.33203125" style="88" bestFit="1" customWidth="1"/>
    <col min="21" max="21" width="16.66015625" style="88" bestFit="1" customWidth="1"/>
    <col min="22" max="22" width="20.33203125" style="88" bestFit="1" customWidth="1"/>
    <col min="23" max="23" width="16.66015625" style="88" bestFit="1" customWidth="1"/>
    <col min="24" max="24" width="20.33203125" style="88" bestFit="1" customWidth="1"/>
    <col min="25" max="25" width="16.66015625" style="88" bestFit="1" customWidth="1"/>
    <col min="26" max="26" width="20.66015625" style="88" bestFit="1" customWidth="1"/>
    <col min="27" max="27" width="17" style="88" bestFit="1" customWidth="1"/>
    <col min="28" max="28" width="20.33203125" style="88" bestFit="1" customWidth="1"/>
    <col min="29" max="29" width="16.66015625" style="88" bestFit="1" customWidth="1"/>
    <col min="30" max="30" width="20.33203125" style="88" bestFit="1" customWidth="1"/>
    <col min="31" max="31" width="16.66015625" style="88" bestFit="1" customWidth="1"/>
    <col min="32" max="32" width="18" style="88" bestFit="1" customWidth="1"/>
    <col min="33" max="33" width="14.5" style="88" bestFit="1" customWidth="1"/>
    <col min="34" max="34" width="17.66015625" style="88" bestFit="1" customWidth="1"/>
    <col min="35" max="35" width="14.16015625" style="88" bestFit="1" customWidth="1"/>
    <col min="36" max="36" width="16.83203125" style="88" bestFit="1" customWidth="1"/>
    <col min="37" max="16384" width="12" style="19" customWidth="1"/>
  </cols>
  <sheetData>
    <row r="1" spans="1:36" s="20" customFormat="1" ht="23.25" customHeight="1">
      <c r="A1" s="87"/>
      <c r="B1" s="1102" t="s">
        <v>157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2:14" s="87" customFormat="1" ht="13.5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025" t="s">
        <v>3</v>
      </c>
      <c r="F3" s="1026"/>
      <c r="G3" s="1027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098" t="s">
        <v>7</v>
      </c>
      <c r="C5" s="1091" t="s">
        <v>8</v>
      </c>
      <c r="D5" s="132" t="s">
        <v>31</v>
      </c>
      <c r="E5" s="133">
        <v>380.8</v>
      </c>
      <c r="F5" s="134"/>
      <c r="G5" s="135">
        <v>380.8</v>
      </c>
      <c r="H5" s="4"/>
      <c r="I5" s="4"/>
      <c r="J5" s="4"/>
      <c r="K5" s="4"/>
      <c r="L5" s="4">
        <v>54.4</v>
      </c>
      <c r="M5" s="4"/>
      <c r="N5" s="80"/>
    </row>
    <row r="6" spans="2:14" ht="15" customHeight="1">
      <c r="B6" s="1098"/>
      <c r="C6" s="1091"/>
      <c r="D6" s="117" t="s">
        <v>32</v>
      </c>
      <c r="E6" s="133">
        <v>14190.6</v>
      </c>
      <c r="F6" s="134"/>
      <c r="G6" s="135">
        <v>14190.6</v>
      </c>
      <c r="H6" s="4"/>
      <c r="I6" s="4"/>
      <c r="J6" s="4"/>
      <c r="K6" s="4"/>
      <c r="L6" s="4">
        <v>3800</v>
      </c>
      <c r="M6" s="4"/>
      <c r="N6" s="80"/>
    </row>
    <row r="7" spans="2:14" ht="15" customHeight="1">
      <c r="B7" s="1098"/>
      <c r="C7" s="1091"/>
      <c r="D7" s="12" t="s">
        <v>73</v>
      </c>
      <c r="E7" s="133">
        <f aca="true" t="shared" si="0" ref="E7:E62">F7+G7</f>
        <v>3080</v>
      </c>
      <c r="F7" s="134"/>
      <c r="G7" s="135">
        <v>3080</v>
      </c>
      <c r="H7" s="4"/>
      <c r="I7" s="4"/>
      <c r="J7" s="4"/>
      <c r="K7" s="4"/>
      <c r="L7" s="4">
        <v>670</v>
      </c>
      <c r="M7" s="4"/>
      <c r="N7" s="80"/>
    </row>
    <row r="8" spans="2:14" ht="15" customHeight="1">
      <c r="B8" s="1098"/>
      <c r="C8" s="1091"/>
      <c r="D8" s="115" t="s">
        <v>55</v>
      </c>
      <c r="E8" s="133">
        <f t="shared" si="0"/>
        <v>41422.95</v>
      </c>
      <c r="F8" s="134"/>
      <c r="G8" s="135">
        <v>41422.95</v>
      </c>
      <c r="H8" s="4"/>
      <c r="I8" s="4"/>
      <c r="J8" s="4"/>
      <c r="K8" s="4"/>
      <c r="L8" s="4">
        <v>30240.58</v>
      </c>
      <c r="M8" s="4"/>
      <c r="N8" s="80"/>
    </row>
    <row r="9" spans="2:14" ht="15" customHeight="1">
      <c r="B9" s="1098"/>
      <c r="C9" s="1091"/>
      <c r="D9" s="12" t="s">
        <v>62</v>
      </c>
      <c r="E9" s="133">
        <f t="shared" si="0"/>
        <v>884.91</v>
      </c>
      <c r="F9" s="134"/>
      <c r="G9" s="135">
        <v>884.91</v>
      </c>
      <c r="H9" s="4"/>
      <c r="I9" s="4"/>
      <c r="J9" s="4"/>
      <c r="K9" s="4"/>
      <c r="L9" s="4">
        <v>596.6</v>
      </c>
      <c r="M9" s="4"/>
      <c r="N9" s="80"/>
    </row>
    <row r="10" spans="2:14" ht="15" customHeight="1">
      <c r="B10" s="1098"/>
      <c r="C10" s="1091"/>
      <c r="D10" s="12" t="s">
        <v>11</v>
      </c>
      <c r="E10" s="133">
        <f t="shared" si="0"/>
        <v>109094322.04999998</v>
      </c>
      <c r="F10" s="134">
        <v>14396825.489999998</v>
      </c>
      <c r="G10" s="135">
        <v>94697496.55999999</v>
      </c>
      <c r="H10" s="4"/>
      <c r="I10" s="4"/>
      <c r="J10" s="4"/>
      <c r="K10" s="4">
        <v>56034.417</v>
      </c>
      <c r="L10" s="4">
        <v>16106541.999999998</v>
      </c>
      <c r="M10" s="4"/>
      <c r="N10" s="80"/>
    </row>
    <row r="11" spans="2:14" ht="15" customHeight="1">
      <c r="B11" s="1098"/>
      <c r="C11" s="1091"/>
      <c r="D11" s="12" t="s">
        <v>56</v>
      </c>
      <c r="E11" s="133">
        <f t="shared" si="0"/>
        <v>150000</v>
      </c>
      <c r="F11" s="134">
        <v>150000</v>
      </c>
      <c r="G11" s="135"/>
      <c r="H11" s="4"/>
      <c r="I11" s="4"/>
      <c r="J11" s="4"/>
      <c r="K11" s="4">
        <v>50</v>
      </c>
      <c r="L11" s="4"/>
      <c r="M11" s="4"/>
      <c r="N11" s="80"/>
    </row>
    <row r="12" spans="2:14" ht="15" customHeight="1">
      <c r="B12" s="1098"/>
      <c r="C12" s="1091"/>
      <c r="D12" s="12" t="s">
        <v>12</v>
      </c>
      <c r="E12" s="133">
        <f t="shared" si="0"/>
        <v>5679888.51</v>
      </c>
      <c r="F12" s="134">
        <v>769639.75</v>
      </c>
      <c r="G12" s="135">
        <v>4910248.76</v>
      </c>
      <c r="H12" s="4"/>
      <c r="I12" s="4"/>
      <c r="J12" s="4"/>
      <c r="K12" s="4">
        <v>1961.81</v>
      </c>
      <c r="L12" s="4">
        <v>1091047.35</v>
      </c>
      <c r="M12" s="4"/>
      <c r="N12" s="80"/>
    </row>
    <row r="13" spans="2:14" ht="15" customHeight="1">
      <c r="B13" s="1098"/>
      <c r="C13" s="1091"/>
      <c r="D13" s="12" t="s">
        <v>44</v>
      </c>
      <c r="E13" s="133">
        <f t="shared" si="0"/>
        <v>1875426.5</v>
      </c>
      <c r="F13" s="134">
        <v>348226.5</v>
      </c>
      <c r="G13" s="135">
        <v>1527200</v>
      </c>
      <c r="H13" s="4"/>
      <c r="I13" s="4"/>
      <c r="J13" s="4"/>
      <c r="K13" s="4">
        <v>156.578</v>
      </c>
      <c r="L13" s="4">
        <v>172000</v>
      </c>
      <c r="M13" s="4"/>
      <c r="N13" s="80"/>
    </row>
    <row r="14" spans="2:14" ht="15" customHeight="1">
      <c r="B14" s="1098"/>
      <c r="C14" s="1091"/>
      <c r="D14" s="12" t="s">
        <v>13</v>
      </c>
      <c r="E14" s="133">
        <f t="shared" si="0"/>
        <v>1533.15</v>
      </c>
      <c r="F14" s="134"/>
      <c r="G14" s="135">
        <v>1533.15</v>
      </c>
      <c r="H14" s="4"/>
      <c r="I14" s="4"/>
      <c r="J14" s="4"/>
      <c r="K14" s="4"/>
      <c r="L14" s="4">
        <v>854</v>
      </c>
      <c r="M14" s="4"/>
      <c r="N14" s="80"/>
    </row>
    <row r="15" spans="2:14" ht="15" customHeight="1">
      <c r="B15" s="1098"/>
      <c r="C15" s="1091"/>
      <c r="D15" s="12" t="s">
        <v>14</v>
      </c>
      <c r="E15" s="133">
        <f t="shared" si="0"/>
        <v>96728194.27999999</v>
      </c>
      <c r="F15" s="134">
        <f>17680452.98+840</f>
        <v>17681292.98</v>
      </c>
      <c r="G15" s="135">
        <v>79046901.29999998</v>
      </c>
      <c r="H15" s="4"/>
      <c r="I15" s="4"/>
      <c r="J15" s="4"/>
      <c r="K15" s="4">
        <v>79437.19499999999</v>
      </c>
      <c r="L15" s="4">
        <v>16364411.259999998</v>
      </c>
      <c r="M15" s="4"/>
      <c r="N15" s="80">
        <v>0.035</v>
      </c>
    </row>
    <row r="16" spans="2:14" ht="15" customHeight="1">
      <c r="B16" s="1098"/>
      <c r="C16" s="1091"/>
      <c r="D16" s="12" t="s">
        <v>45</v>
      </c>
      <c r="E16" s="133">
        <f t="shared" si="0"/>
        <v>55869882.94</v>
      </c>
      <c r="F16" s="134"/>
      <c r="G16" s="135">
        <v>55869882.94</v>
      </c>
      <c r="H16" s="4"/>
      <c r="I16" s="4"/>
      <c r="J16" s="4"/>
      <c r="K16" s="4"/>
      <c r="L16" s="4">
        <v>3088355</v>
      </c>
      <c r="M16" s="4"/>
      <c r="N16" s="80"/>
    </row>
    <row r="17" spans="2:14" ht="15" customHeight="1">
      <c r="B17" s="1098"/>
      <c r="C17" s="1091"/>
      <c r="D17" s="12" t="s">
        <v>15</v>
      </c>
      <c r="E17" s="133">
        <f t="shared" si="0"/>
        <v>12279593.92</v>
      </c>
      <c r="F17" s="134">
        <v>5268220.9</v>
      </c>
      <c r="G17" s="135">
        <v>7011373.02</v>
      </c>
      <c r="H17" s="4"/>
      <c r="I17" s="4"/>
      <c r="J17" s="4">
        <v>8724.87</v>
      </c>
      <c r="K17" s="120">
        <v>965.7719999999999</v>
      </c>
      <c r="L17" s="4">
        <v>804503.2</v>
      </c>
      <c r="M17" s="4"/>
      <c r="N17" s="80">
        <v>0.015</v>
      </c>
    </row>
    <row r="18" spans="2:14" ht="15" customHeight="1">
      <c r="B18" s="1098"/>
      <c r="C18" s="1091"/>
      <c r="D18" s="64" t="s">
        <v>16</v>
      </c>
      <c r="E18" s="136">
        <f t="shared" si="0"/>
        <v>63816892</v>
      </c>
      <c r="F18" s="134">
        <v>13780392</v>
      </c>
      <c r="G18" s="135">
        <v>50036500</v>
      </c>
      <c r="H18" s="4"/>
      <c r="I18" s="4"/>
      <c r="J18" s="4">
        <v>13987</v>
      </c>
      <c r="K18" s="4">
        <v>8623.485999999999</v>
      </c>
      <c r="L18" s="4">
        <v>7766644</v>
      </c>
      <c r="M18" s="4"/>
      <c r="N18" s="80"/>
    </row>
    <row r="19" spans="2:14" ht="15" customHeight="1">
      <c r="B19" s="1098"/>
      <c r="C19" s="1091"/>
      <c r="D19" s="64" t="s">
        <v>88</v>
      </c>
      <c r="E19" s="137">
        <f t="shared" si="0"/>
        <v>3220</v>
      </c>
      <c r="F19" s="134"/>
      <c r="G19" s="135">
        <v>3220</v>
      </c>
      <c r="H19" s="4"/>
      <c r="I19" s="4"/>
      <c r="J19" s="4"/>
      <c r="K19" s="4"/>
      <c r="L19" s="4">
        <v>3220</v>
      </c>
      <c r="M19" s="4"/>
      <c r="N19" s="80"/>
    </row>
    <row r="20" spans="2:14" ht="15" customHeight="1">
      <c r="B20" s="1098"/>
      <c r="C20" s="1090" t="s">
        <v>17</v>
      </c>
      <c r="D20" s="65" t="s">
        <v>18</v>
      </c>
      <c r="E20" s="68">
        <f t="shared" si="0"/>
        <v>19379</v>
      </c>
      <c r="F20" s="1"/>
      <c r="G20" s="70">
        <v>19379</v>
      </c>
      <c r="H20" s="1"/>
      <c r="I20" s="1"/>
      <c r="J20" s="1"/>
      <c r="K20" s="1"/>
      <c r="L20" s="1">
        <v>1408</v>
      </c>
      <c r="M20" s="1"/>
      <c r="N20" s="13"/>
    </row>
    <row r="21" spans="2:14" ht="15" customHeight="1">
      <c r="B21" s="1098"/>
      <c r="C21" s="1091"/>
      <c r="D21" s="12" t="s">
        <v>98</v>
      </c>
      <c r="E21" s="68">
        <f t="shared" si="0"/>
        <v>4000</v>
      </c>
      <c r="F21" s="4"/>
      <c r="G21" s="69">
        <v>4000</v>
      </c>
      <c r="H21" s="4"/>
      <c r="I21" s="4"/>
      <c r="J21" s="4"/>
      <c r="K21" s="4"/>
      <c r="L21" s="4">
        <v>600</v>
      </c>
      <c r="M21" s="4"/>
      <c r="N21" s="14"/>
    </row>
    <row r="22" spans="2:14" ht="15" customHeight="1">
      <c r="B22" s="1098"/>
      <c r="C22" s="1091"/>
      <c r="D22" s="12" t="s">
        <v>153</v>
      </c>
      <c r="E22" s="68">
        <f t="shared" si="0"/>
        <v>23446.31</v>
      </c>
      <c r="F22" s="4"/>
      <c r="G22" s="69">
        <v>23446.31</v>
      </c>
      <c r="H22" s="4"/>
      <c r="I22" s="4"/>
      <c r="J22" s="4"/>
      <c r="K22" s="4"/>
      <c r="L22" s="4">
        <v>3068</v>
      </c>
      <c r="M22" s="4"/>
      <c r="N22" s="14"/>
    </row>
    <row r="23" spans="2:14" ht="15" customHeight="1">
      <c r="B23" s="1098"/>
      <c r="C23" s="1091"/>
      <c r="D23" s="12" t="s">
        <v>64</v>
      </c>
      <c r="E23" s="68">
        <f t="shared" si="0"/>
        <v>3046.25</v>
      </c>
      <c r="F23" s="4"/>
      <c r="G23" s="69">
        <v>3046.25</v>
      </c>
      <c r="H23" s="4"/>
      <c r="I23" s="4"/>
      <c r="J23" s="4"/>
      <c r="K23" s="4"/>
      <c r="L23" s="4">
        <v>271.5</v>
      </c>
      <c r="M23" s="4"/>
      <c r="N23" s="14"/>
    </row>
    <row r="24" spans="2:14" ht="15" customHeight="1">
      <c r="B24" s="1098"/>
      <c r="C24" s="1091"/>
      <c r="D24" s="102" t="s">
        <v>27</v>
      </c>
      <c r="E24" s="68">
        <f t="shared" si="0"/>
        <v>500</v>
      </c>
      <c r="F24" s="9"/>
      <c r="G24" s="103">
        <v>500</v>
      </c>
      <c r="H24" s="9"/>
      <c r="I24" s="9"/>
      <c r="J24" s="9"/>
      <c r="K24" s="9"/>
      <c r="L24" s="9">
        <v>100</v>
      </c>
      <c r="M24" s="9"/>
      <c r="N24" s="21"/>
    </row>
    <row r="25" spans="2:14" ht="15" customHeight="1">
      <c r="B25" s="1098"/>
      <c r="C25" s="1099"/>
      <c r="D25" s="67" t="s">
        <v>141</v>
      </c>
      <c r="E25" s="81">
        <f t="shared" si="0"/>
        <v>3800</v>
      </c>
      <c r="F25" s="2"/>
      <c r="G25" s="71">
        <v>3800</v>
      </c>
      <c r="H25" s="2"/>
      <c r="I25" s="2"/>
      <c r="J25" s="2"/>
      <c r="K25" s="2"/>
      <c r="L25" s="2">
        <v>650</v>
      </c>
      <c r="M25" s="2"/>
      <c r="N25" s="15"/>
    </row>
    <row r="26" spans="2:14" ht="15" customHeight="1">
      <c r="B26" s="1098"/>
      <c r="C26" s="1091" t="s">
        <v>19</v>
      </c>
      <c r="D26" s="66" t="s">
        <v>57</v>
      </c>
      <c r="E26" s="68">
        <f t="shared" si="0"/>
        <v>3475.5</v>
      </c>
      <c r="F26" s="10"/>
      <c r="G26" s="69">
        <v>3475.5</v>
      </c>
      <c r="H26" s="10"/>
      <c r="I26" s="10"/>
      <c r="J26" s="10"/>
      <c r="K26" s="10"/>
      <c r="L26" s="10">
        <v>993</v>
      </c>
      <c r="M26" s="10"/>
      <c r="N26" s="16"/>
    </row>
    <row r="27" spans="2:14" ht="15" customHeight="1">
      <c r="B27" s="1098"/>
      <c r="C27" s="1091"/>
      <c r="D27" s="12" t="s">
        <v>46</v>
      </c>
      <c r="E27" s="68">
        <f t="shared" si="0"/>
        <v>2098404.93</v>
      </c>
      <c r="F27" s="4">
        <v>40009.12</v>
      </c>
      <c r="G27" s="69">
        <v>2058395.81</v>
      </c>
      <c r="H27" s="4"/>
      <c r="I27" s="4"/>
      <c r="J27" s="4"/>
      <c r="K27" s="4">
        <v>1994.11</v>
      </c>
      <c r="L27" s="120">
        <v>419445.32</v>
      </c>
      <c r="M27" s="4"/>
      <c r="N27" s="14"/>
    </row>
    <row r="28" spans="2:14" ht="15" customHeight="1">
      <c r="B28" s="1098"/>
      <c r="C28" s="1091"/>
      <c r="D28" s="12" t="s">
        <v>47</v>
      </c>
      <c r="E28" s="68">
        <f t="shared" si="0"/>
        <v>1608471.96</v>
      </c>
      <c r="F28" s="4">
        <v>3500</v>
      </c>
      <c r="G28" s="69">
        <v>1604971.96</v>
      </c>
      <c r="H28" s="4"/>
      <c r="I28" s="4"/>
      <c r="J28" s="4"/>
      <c r="K28" s="4">
        <v>2000</v>
      </c>
      <c r="L28" s="4">
        <v>506564.04</v>
      </c>
      <c r="M28" s="4"/>
      <c r="N28" s="14"/>
    </row>
    <row r="29" spans="2:14" ht="15" customHeight="1">
      <c r="B29" s="1098"/>
      <c r="C29" s="1091"/>
      <c r="D29" s="12" t="s">
        <v>58</v>
      </c>
      <c r="E29" s="68">
        <f t="shared" si="0"/>
        <v>21886</v>
      </c>
      <c r="F29" s="4"/>
      <c r="G29" s="69">
        <v>21886</v>
      </c>
      <c r="H29" s="4"/>
      <c r="I29" s="4"/>
      <c r="J29" s="4"/>
      <c r="K29" s="4"/>
      <c r="L29" s="4">
        <v>5776</v>
      </c>
      <c r="M29" s="4"/>
      <c r="N29" s="14"/>
    </row>
    <row r="30" spans="2:14" ht="15" customHeight="1">
      <c r="B30" s="1098"/>
      <c r="C30" s="1091"/>
      <c r="D30" s="12" t="s">
        <v>20</v>
      </c>
      <c r="E30" s="68">
        <f t="shared" si="0"/>
        <v>10945</v>
      </c>
      <c r="F30" s="4"/>
      <c r="G30" s="69">
        <v>10945</v>
      </c>
      <c r="H30" s="4"/>
      <c r="I30" s="4"/>
      <c r="J30" s="4"/>
      <c r="K30" s="4"/>
      <c r="L30" s="4">
        <v>570</v>
      </c>
      <c r="M30" s="4"/>
      <c r="N30" s="14"/>
    </row>
    <row r="31" spans="2:14" ht="15" customHeight="1">
      <c r="B31" s="1098"/>
      <c r="C31" s="1091"/>
      <c r="D31" s="12" t="s">
        <v>21</v>
      </c>
      <c r="E31" s="93">
        <f t="shared" si="0"/>
        <v>110493882.1500005</v>
      </c>
      <c r="F31" s="4"/>
      <c r="G31" s="69">
        <v>110493882.1500005</v>
      </c>
      <c r="H31" s="4"/>
      <c r="I31" s="4"/>
      <c r="J31" s="4"/>
      <c r="K31" s="4"/>
      <c r="L31" s="4">
        <v>220448546.18999743</v>
      </c>
      <c r="M31" s="4"/>
      <c r="N31" s="14"/>
    </row>
    <row r="32" spans="2:14" ht="15" customHeight="1">
      <c r="B32" s="1098"/>
      <c r="C32" s="1091"/>
      <c r="D32" s="12" t="s">
        <v>24</v>
      </c>
      <c r="E32" s="93">
        <f t="shared" si="0"/>
        <v>665087.74</v>
      </c>
      <c r="F32" s="4">
        <v>479580.5</v>
      </c>
      <c r="G32" s="69">
        <v>185507.24</v>
      </c>
      <c r="H32" s="4"/>
      <c r="I32" s="4"/>
      <c r="J32" s="4">
        <v>7630</v>
      </c>
      <c r="K32" s="4">
        <v>49780.44</v>
      </c>
      <c r="L32" s="4">
        <v>22385.36</v>
      </c>
      <c r="M32" s="4"/>
      <c r="N32" s="14"/>
    </row>
    <row r="33" spans="2:14" ht="15" customHeight="1">
      <c r="B33" s="1098"/>
      <c r="C33" s="1091"/>
      <c r="D33" s="12" t="s">
        <v>23</v>
      </c>
      <c r="E33" s="93">
        <f t="shared" si="0"/>
        <v>442368.62</v>
      </c>
      <c r="F33" s="4">
        <v>0</v>
      </c>
      <c r="G33" s="69">
        <v>442368.62</v>
      </c>
      <c r="H33" s="4"/>
      <c r="I33" s="4"/>
      <c r="J33" s="4"/>
      <c r="K33" s="4">
        <v>100</v>
      </c>
      <c r="L33" s="4">
        <v>24872.75</v>
      </c>
      <c r="M33" s="4"/>
      <c r="N33" s="14"/>
    </row>
    <row r="34" spans="2:14" ht="15" customHeight="1">
      <c r="B34" s="1098"/>
      <c r="C34" s="1091"/>
      <c r="D34" s="12" t="s">
        <v>22</v>
      </c>
      <c r="E34" s="93">
        <f t="shared" si="0"/>
        <v>1920121.53</v>
      </c>
      <c r="F34" s="4">
        <v>836576.5</v>
      </c>
      <c r="G34" s="69">
        <v>1083545.03</v>
      </c>
      <c r="H34" s="4"/>
      <c r="I34" s="4"/>
      <c r="J34" s="4">
        <v>13360</v>
      </c>
      <c r="K34" s="4">
        <v>93441.845</v>
      </c>
      <c r="L34" s="4">
        <v>163216.27</v>
      </c>
      <c r="M34" s="4"/>
      <c r="N34" s="14"/>
    </row>
    <row r="35" spans="2:14" ht="15" customHeight="1">
      <c r="B35" s="1098"/>
      <c r="C35" s="1091"/>
      <c r="D35" s="12" t="s">
        <v>48</v>
      </c>
      <c r="E35" s="93">
        <f t="shared" si="0"/>
        <v>6400</v>
      </c>
      <c r="F35" s="4"/>
      <c r="G35" s="69">
        <v>6400</v>
      </c>
      <c r="H35" s="4"/>
      <c r="I35" s="4"/>
      <c r="J35" s="4"/>
      <c r="K35" s="4"/>
      <c r="L35" s="4">
        <v>320</v>
      </c>
      <c r="M35" s="4"/>
      <c r="N35" s="14"/>
    </row>
    <row r="36" spans="2:14" ht="15" customHeight="1">
      <c r="B36" s="1098"/>
      <c r="C36" s="1091"/>
      <c r="D36" s="12" t="s">
        <v>59</v>
      </c>
      <c r="E36" s="93">
        <f t="shared" si="0"/>
        <v>306</v>
      </c>
      <c r="F36" s="4"/>
      <c r="G36" s="69">
        <v>306</v>
      </c>
      <c r="H36" s="4"/>
      <c r="I36" s="4"/>
      <c r="J36" s="4"/>
      <c r="K36" s="4"/>
      <c r="L36" s="4">
        <v>102</v>
      </c>
      <c r="M36" s="4"/>
      <c r="N36" s="14"/>
    </row>
    <row r="37" spans="2:14" ht="15" customHeight="1">
      <c r="B37" s="1098"/>
      <c r="C37" s="1091"/>
      <c r="D37" s="12" t="s">
        <v>100</v>
      </c>
      <c r="E37" s="93">
        <f t="shared" si="0"/>
        <v>289611.13</v>
      </c>
      <c r="F37" s="4"/>
      <c r="G37" s="69">
        <v>289611.13</v>
      </c>
      <c r="H37" s="4"/>
      <c r="I37" s="4"/>
      <c r="J37" s="4"/>
      <c r="K37" s="4"/>
      <c r="L37" s="4">
        <v>12335</v>
      </c>
      <c r="M37" s="4"/>
      <c r="N37" s="14"/>
    </row>
    <row r="38" spans="2:14" ht="15" customHeight="1">
      <c r="B38" s="1098"/>
      <c r="C38" s="1091"/>
      <c r="D38" s="12" t="s">
        <v>154</v>
      </c>
      <c r="E38" s="93">
        <f t="shared" si="0"/>
        <v>685</v>
      </c>
      <c r="F38" s="4"/>
      <c r="G38" s="69">
        <v>685</v>
      </c>
      <c r="H38" s="4"/>
      <c r="I38" s="4"/>
      <c r="J38" s="4"/>
      <c r="K38" s="4"/>
      <c r="L38" s="4">
        <v>68.5</v>
      </c>
      <c r="M38" s="4"/>
      <c r="N38" s="14"/>
    </row>
    <row r="39" spans="2:14" ht="15" customHeight="1">
      <c r="B39" s="1098"/>
      <c r="C39" s="1091"/>
      <c r="D39" s="12" t="s">
        <v>49</v>
      </c>
      <c r="E39" s="93">
        <f t="shared" si="0"/>
        <v>63894.92</v>
      </c>
      <c r="F39" s="4"/>
      <c r="G39" s="69">
        <v>63894.92</v>
      </c>
      <c r="H39" s="4"/>
      <c r="I39" s="4"/>
      <c r="J39" s="4"/>
      <c r="K39" s="4"/>
      <c r="L39" s="4">
        <v>16736.6</v>
      </c>
      <c r="M39" s="4"/>
      <c r="N39" s="14"/>
    </row>
    <row r="40" spans="2:14" ht="15" customHeight="1">
      <c r="B40" s="1098"/>
      <c r="C40" s="1091"/>
      <c r="D40" s="12" t="s">
        <v>155</v>
      </c>
      <c r="E40" s="93">
        <f t="shared" si="0"/>
        <v>1760</v>
      </c>
      <c r="F40" s="4"/>
      <c r="G40" s="69">
        <v>1760</v>
      </c>
      <c r="H40" s="4"/>
      <c r="I40" s="4"/>
      <c r="J40" s="4"/>
      <c r="K40" s="4"/>
      <c r="L40" s="4">
        <v>310</v>
      </c>
      <c r="M40" s="4"/>
      <c r="N40" s="14"/>
    </row>
    <row r="41" spans="2:14" ht="15" customHeight="1">
      <c r="B41" s="1098"/>
      <c r="C41" s="1091"/>
      <c r="D41" s="12" t="s">
        <v>50</v>
      </c>
      <c r="E41" s="81">
        <f t="shared" si="0"/>
        <v>5725</v>
      </c>
      <c r="F41" s="4"/>
      <c r="G41" s="69">
        <v>5725</v>
      </c>
      <c r="H41" s="4"/>
      <c r="I41" s="4"/>
      <c r="J41" s="4"/>
      <c r="K41" s="4"/>
      <c r="L41" s="4">
        <v>886.4</v>
      </c>
      <c r="M41" s="4"/>
      <c r="N41" s="14"/>
    </row>
    <row r="42" spans="2:14" ht="15" customHeight="1">
      <c r="B42" s="1098"/>
      <c r="C42" s="1100" t="s">
        <v>101</v>
      </c>
      <c r="D42" s="98" t="s">
        <v>74</v>
      </c>
      <c r="E42" s="68">
        <f t="shared" si="0"/>
        <v>14350</v>
      </c>
      <c r="F42" s="1"/>
      <c r="G42" s="70">
        <v>14350</v>
      </c>
      <c r="H42" s="105"/>
      <c r="I42" s="1"/>
      <c r="J42" s="1"/>
      <c r="K42" s="1"/>
      <c r="L42" s="1">
        <v>308</v>
      </c>
      <c r="M42" s="1"/>
      <c r="N42" s="106"/>
    </row>
    <row r="43" spans="2:14" ht="15" customHeight="1">
      <c r="B43" s="1098"/>
      <c r="C43" s="1101"/>
      <c r="D43" s="110" t="s">
        <v>156</v>
      </c>
      <c r="E43" s="68">
        <f t="shared" si="0"/>
        <v>10560</v>
      </c>
      <c r="F43" s="107"/>
      <c r="G43" s="103">
        <v>10560</v>
      </c>
      <c r="H43" s="108"/>
      <c r="I43" s="10"/>
      <c r="J43" s="10"/>
      <c r="K43" s="10"/>
      <c r="L43" s="10">
        <v>160</v>
      </c>
      <c r="M43" s="10"/>
      <c r="N43" s="109"/>
    </row>
    <row r="44" spans="2:14" ht="15" customHeight="1">
      <c r="B44" s="1098"/>
      <c r="C44" s="1114"/>
      <c r="D44" s="104" t="s">
        <v>76</v>
      </c>
      <c r="E44" s="81">
        <f t="shared" si="0"/>
        <v>0</v>
      </c>
      <c r="F44" s="2">
        <v>0</v>
      </c>
      <c r="G44" s="71"/>
      <c r="H44" s="121"/>
      <c r="I44" s="9"/>
      <c r="J44" s="9"/>
      <c r="K44" s="9">
        <v>0.5</v>
      </c>
      <c r="L44" s="9"/>
      <c r="M44" s="107"/>
      <c r="N44" s="21"/>
    </row>
    <row r="45" spans="2:14" ht="15" customHeight="1">
      <c r="B45" s="1098"/>
      <c r="C45" s="1092" t="s">
        <v>80</v>
      </c>
      <c r="D45" s="127" t="s">
        <v>40</v>
      </c>
      <c r="E45" s="99">
        <f t="shared" si="0"/>
        <v>16000</v>
      </c>
      <c r="F45" s="9"/>
      <c r="G45" s="125">
        <v>16000</v>
      </c>
      <c r="H45" s="123"/>
      <c r="I45" s="122"/>
      <c r="J45" s="122"/>
      <c r="K45" s="122"/>
      <c r="L45" s="122">
        <v>1600</v>
      </c>
      <c r="M45" s="122"/>
      <c r="N45" s="106"/>
    </row>
    <row r="46" spans="2:14" ht="15" customHeight="1">
      <c r="B46" s="1098"/>
      <c r="C46" s="1091"/>
      <c r="D46" s="67" t="s">
        <v>25</v>
      </c>
      <c r="E46" s="82">
        <f t="shared" si="0"/>
        <v>668304</v>
      </c>
      <c r="F46" s="2"/>
      <c r="G46" s="126">
        <v>668304</v>
      </c>
      <c r="H46" s="124"/>
      <c r="I46" s="2"/>
      <c r="J46" s="2"/>
      <c r="K46" s="2"/>
      <c r="L46" s="2">
        <v>1463</v>
      </c>
      <c r="M46" s="2"/>
      <c r="N46" s="15"/>
    </row>
    <row r="47" spans="2:14" ht="15" customHeight="1">
      <c r="B47" s="1093" t="s">
        <v>26</v>
      </c>
      <c r="C47" s="139"/>
      <c r="D47" s="138" t="s">
        <v>152</v>
      </c>
      <c r="E47" s="68">
        <f t="shared" si="0"/>
        <v>17190</v>
      </c>
      <c r="F47" s="10"/>
      <c r="G47" s="69">
        <v>17190</v>
      </c>
      <c r="H47" s="10"/>
      <c r="I47" s="10"/>
      <c r="J47" s="10"/>
      <c r="K47" s="10"/>
      <c r="L47" s="10">
        <v>2865</v>
      </c>
      <c r="M47" s="10"/>
      <c r="N47" s="16"/>
    </row>
    <row r="48" spans="2:14" ht="15" customHeight="1">
      <c r="B48" s="1094"/>
      <c r="C48" s="140"/>
      <c r="D48" s="138" t="s">
        <v>9</v>
      </c>
      <c r="E48" s="68">
        <f t="shared" si="0"/>
        <v>84000</v>
      </c>
      <c r="F48" s="4">
        <v>0</v>
      </c>
      <c r="G48" s="69">
        <v>84000</v>
      </c>
      <c r="H48" s="4"/>
      <c r="I48" s="4"/>
      <c r="J48" s="4"/>
      <c r="K48" s="4"/>
      <c r="L48" s="4">
        <v>11196</v>
      </c>
      <c r="M48" s="4"/>
      <c r="N48" s="14"/>
    </row>
    <row r="49" spans="2:14" ht="15" customHeight="1">
      <c r="B49" s="1094"/>
      <c r="C49" s="140"/>
      <c r="D49" s="138" t="s">
        <v>55</v>
      </c>
      <c r="E49" s="68">
        <f t="shared" si="0"/>
        <v>788157.39</v>
      </c>
      <c r="F49" s="4"/>
      <c r="G49" s="69">
        <v>788157.39</v>
      </c>
      <c r="H49" s="4"/>
      <c r="I49" s="4"/>
      <c r="J49" s="4"/>
      <c r="K49" s="4"/>
      <c r="L49" s="4">
        <v>144362</v>
      </c>
      <c r="M49" s="4"/>
      <c r="N49" s="14"/>
    </row>
    <row r="50" spans="2:14" ht="15" customHeight="1">
      <c r="B50" s="1094"/>
      <c r="C50" s="140" t="s">
        <v>8</v>
      </c>
      <c r="D50" s="138" t="s">
        <v>62</v>
      </c>
      <c r="E50" s="68">
        <f t="shared" si="0"/>
        <v>1747.2</v>
      </c>
      <c r="F50" s="4"/>
      <c r="G50" s="69">
        <v>1747.2</v>
      </c>
      <c r="H50" s="4"/>
      <c r="I50" s="4"/>
      <c r="J50" s="4"/>
      <c r="K50" s="4"/>
      <c r="L50" s="4">
        <v>448</v>
      </c>
      <c r="M50" s="4"/>
      <c r="N50" s="14"/>
    </row>
    <row r="51" spans="2:14" ht="15" customHeight="1">
      <c r="B51" s="1094"/>
      <c r="C51" s="140"/>
      <c r="D51" s="138" t="s">
        <v>11</v>
      </c>
      <c r="E51" s="68">
        <f t="shared" si="0"/>
        <v>5264434.15</v>
      </c>
      <c r="F51" s="4">
        <v>243000</v>
      </c>
      <c r="G51" s="69">
        <v>5021434.15</v>
      </c>
      <c r="H51" s="4"/>
      <c r="I51" s="4"/>
      <c r="J51" s="4"/>
      <c r="K51" s="4">
        <v>900</v>
      </c>
      <c r="L51" s="4">
        <v>615760</v>
      </c>
      <c r="M51" s="4"/>
      <c r="N51" s="14"/>
    </row>
    <row r="52" spans="2:14" ht="15" customHeight="1">
      <c r="B52" s="1094"/>
      <c r="C52" s="140"/>
      <c r="D52" s="138" t="s">
        <v>12</v>
      </c>
      <c r="E52" s="68">
        <f t="shared" si="0"/>
        <v>124577.2</v>
      </c>
      <c r="F52" s="4">
        <v>40912</v>
      </c>
      <c r="G52" s="69">
        <v>83665.2</v>
      </c>
      <c r="H52" s="4"/>
      <c r="I52" s="4"/>
      <c r="J52" s="4"/>
      <c r="K52" s="4">
        <v>99.75</v>
      </c>
      <c r="L52" s="4">
        <v>10204</v>
      </c>
      <c r="M52" s="4"/>
      <c r="N52" s="80">
        <v>0.006</v>
      </c>
    </row>
    <row r="53" spans="2:14" ht="15" customHeight="1">
      <c r="B53" s="1094"/>
      <c r="C53" s="140"/>
      <c r="D53" s="142" t="s">
        <v>13</v>
      </c>
      <c r="E53" s="143">
        <f t="shared" si="0"/>
        <v>3129.36</v>
      </c>
      <c r="F53" s="9"/>
      <c r="G53" s="144">
        <v>3129.36</v>
      </c>
      <c r="H53" s="9"/>
      <c r="I53" s="9"/>
      <c r="J53" s="9"/>
      <c r="K53" s="9"/>
      <c r="L53" s="9">
        <v>708</v>
      </c>
      <c r="M53" s="9"/>
      <c r="N53" s="21"/>
    </row>
    <row r="54" spans="2:14" ht="15" customHeight="1">
      <c r="B54" s="1094"/>
      <c r="C54" s="140"/>
      <c r="D54" s="12" t="s">
        <v>14</v>
      </c>
      <c r="E54" s="68">
        <f t="shared" si="0"/>
        <v>4224230.47</v>
      </c>
      <c r="F54" s="4">
        <v>845614.94</v>
      </c>
      <c r="G54" s="69">
        <v>3378615.53</v>
      </c>
      <c r="H54" s="9"/>
      <c r="I54" s="9"/>
      <c r="J54" s="9"/>
      <c r="K54" s="9">
        <v>2756.8559999999998</v>
      </c>
      <c r="L54" s="9">
        <v>551029</v>
      </c>
      <c r="M54" s="9"/>
      <c r="N54" s="21"/>
    </row>
    <row r="55" spans="2:16" ht="15" customHeight="1">
      <c r="B55" s="1094"/>
      <c r="C55" s="141"/>
      <c r="D55" s="102" t="s">
        <v>15</v>
      </c>
      <c r="E55" s="93">
        <f t="shared" si="0"/>
        <v>10660.47</v>
      </c>
      <c r="F55" s="107"/>
      <c r="G55" s="103">
        <v>10660.47</v>
      </c>
      <c r="H55" s="9"/>
      <c r="I55" s="9"/>
      <c r="J55" s="9"/>
      <c r="K55" s="9"/>
      <c r="L55" s="9">
        <v>1152</v>
      </c>
      <c r="M55" s="9"/>
      <c r="N55" s="21"/>
      <c r="O55" s="128"/>
      <c r="P55" s="129"/>
    </row>
    <row r="56" spans="2:16" ht="15" customHeight="1">
      <c r="B56" s="1098"/>
      <c r="C56" s="131" t="s">
        <v>17</v>
      </c>
      <c r="D56" s="79" t="s">
        <v>27</v>
      </c>
      <c r="E56" s="116">
        <f t="shared" si="0"/>
        <v>401520</v>
      </c>
      <c r="F56" s="114"/>
      <c r="G56" s="118">
        <v>401520</v>
      </c>
      <c r="H56" s="114"/>
      <c r="I56" s="114"/>
      <c r="J56" s="114"/>
      <c r="K56" s="114"/>
      <c r="L56" s="114">
        <v>152400</v>
      </c>
      <c r="M56" s="114"/>
      <c r="N56" s="119"/>
      <c r="O56" s="128"/>
      <c r="P56" s="129"/>
    </row>
    <row r="57" spans="2:14" ht="15" customHeight="1">
      <c r="B57" s="1094"/>
      <c r="C57" s="147"/>
      <c r="D57" s="145" t="s">
        <v>46</v>
      </c>
      <c r="E57" s="68">
        <f t="shared" si="0"/>
        <v>37296.48</v>
      </c>
      <c r="F57" s="10"/>
      <c r="G57" s="69">
        <v>37296.48</v>
      </c>
      <c r="H57" s="10"/>
      <c r="I57" s="10"/>
      <c r="J57" s="10"/>
      <c r="K57" s="10"/>
      <c r="L57" s="10">
        <v>7228</v>
      </c>
      <c r="M57" s="10"/>
      <c r="N57" s="16"/>
    </row>
    <row r="58" spans="2:14" ht="15" customHeight="1">
      <c r="B58" s="1094"/>
      <c r="C58" s="148"/>
      <c r="D58" s="138" t="s">
        <v>47</v>
      </c>
      <c r="E58" s="68">
        <f t="shared" si="0"/>
        <v>249324.16</v>
      </c>
      <c r="F58" s="4"/>
      <c r="G58" s="69">
        <v>249324.16</v>
      </c>
      <c r="H58" s="4"/>
      <c r="I58" s="4"/>
      <c r="J58" s="4"/>
      <c r="K58" s="4"/>
      <c r="L58" s="4">
        <v>51479.9</v>
      </c>
      <c r="M58" s="4"/>
      <c r="N58" s="14"/>
    </row>
    <row r="59" spans="2:14" ht="15" customHeight="1">
      <c r="B59" s="1094"/>
      <c r="C59" s="148" t="s">
        <v>19</v>
      </c>
      <c r="D59" s="146" t="s">
        <v>24</v>
      </c>
      <c r="E59" s="68">
        <f t="shared" si="0"/>
        <v>468252.3899999978</v>
      </c>
      <c r="F59" s="4"/>
      <c r="G59" s="69">
        <v>468252.3899999978</v>
      </c>
      <c r="H59" s="4"/>
      <c r="I59" s="4"/>
      <c r="J59" s="4"/>
      <c r="K59" s="4"/>
      <c r="L59" s="4">
        <v>47195</v>
      </c>
      <c r="M59" s="4"/>
      <c r="N59" s="14"/>
    </row>
    <row r="60" spans="2:14" ht="15" customHeight="1">
      <c r="B60" s="1094"/>
      <c r="C60" s="148"/>
      <c r="D60" s="138" t="s">
        <v>23</v>
      </c>
      <c r="E60" s="68">
        <f t="shared" si="0"/>
        <v>2275724.37</v>
      </c>
      <c r="F60" s="4"/>
      <c r="G60" s="69">
        <v>2275724.37</v>
      </c>
      <c r="H60" s="4"/>
      <c r="I60" s="4"/>
      <c r="J60" s="4"/>
      <c r="K60" s="4"/>
      <c r="L60" s="4">
        <v>142582.95</v>
      </c>
      <c r="M60" s="4"/>
      <c r="N60" s="14"/>
    </row>
    <row r="61" spans="2:14" ht="15" customHeight="1">
      <c r="B61" s="1094"/>
      <c r="C61" s="148"/>
      <c r="D61" s="138" t="s">
        <v>22</v>
      </c>
      <c r="E61" s="68">
        <f t="shared" si="0"/>
        <v>3040199.01</v>
      </c>
      <c r="F61" s="4"/>
      <c r="G61" s="69">
        <v>3040199.01</v>
      </c>
      <c r="H61" s="4"/>
      <c r="I61" s="4"/>
      <c r="J61" s="4"/>
      <c r="K61" s="4"/>
      <c r="L61" s="4">
        <v>482530.4999999988</v>
      </c>
      <c r="M61" s="4"/>
      <c r="N61" s="14"/>
    </row>
    <row r="62" spans="2:14" ht="15" customHeight="1">
      <c r="B62" s="1095"/>
      <c r="C62" s="149"/>
      <c r="D62" s="138" t="s">
        <v>49</v>
      </c>
      <c r="E62" s="68">
        <f t="shared" si="0"/>
        <v>897964.4399999989</v>
      </c>
      <c r="F62" s="4"/>
      <c r="G62" s="69">
        <v>897964.4399999989</v>
      </c>
      <c r="H62" s="4"/>
      <c r="I62" s="4"/>
      <c r="J62" s="4"/>
      <c r="K62" s="4"/>
      <c r="L62" s="4">
        <v>188957.24</v>
      </c>
      <c r="M62" s="4"/>
      <c r="N62" s="14"/>
    </row>
    <row r="63" spans="2:15" ht="15" customHeight="1">
      <c r="B63" s="1087" t="s">
        <v>28</v>
      </c>
      <c r="C63" s="1088"/>
      <c r="D63" s="1089"/>
      <c r="E63" s="155">
        <f aca="true" t="shared" si="1" ref="E63:N63">SUM(E5:E62)</f>
        <v>481843730.74000055</v>
      </c>
      <c r="F63" s="156">
        <f t="shared" si="1"/>
        <v>54883790.67999999</v>
      </c>
      <c r="G63" s="157">
        <f t="shared" si="1"/>
        <v>426959940.0600005</v>
      </c>
      <c r="H63" s="156">
        <f t="shared" si="1"/>
        <v>0</v>
      </c>
      <c r="I63" s="156">
        <f t="shared" si="1"/>
        <v>0</v>
      </c>
      <c r="J63" s="156">
        <f t="shared" si="1"/>
        <v>43701.87</v>
      </c>
      <c r="K63" s="156">
        <f t="shared" si="1"/>
        <v>298302.75899999996</v>
      </c>
      <c r="L63" s="156">
        <f t="shared" si="1"/>
        <v>269475791.9099974</v>
      </c>
      <c r="M63" s="156">
        <f t="shared" si="1"/>
        <v>0</v>
      </c>
      <c r="N63" s="156">
        <f t="shared" si="1"/>
        <v>0.056</v>
      </c>
      <c r="O63" s="90"/>
    </row>
    <row r="64" spans="2:14" ht="15" customHeight="1">
      <c r="B64" s="1112" t="s">
        <v>29</v>
      </c>
      <c r="C64" s="1090" t="s">
        <v>8</v>
      </c>
      <c r="D64" s="65" t="s">
        <v>30</v>
      </c>
      <c r="E64" s="68">
        <f>F64+G64</f>
        <v>1126942.72</v>
      </c>
      <c r="F64" s="1">
        <v>850000</v>
      </c>
      <c r="G64" s="70">
        <v>276942.72</v>
      </c>
      <c r="H64" s="101"/>
      <c r="I64" s="1">
        <v>950</v>
      </c>
      <c r="J64" s="1"/>
      <c r="K64" s="1"/>
      <c r="L64" s="1">
        <v>10210</v>
      </c>
      <c r="M64" s="1"/>
      <c r="N64" s="13"/>
    </row>
    <row r="65" spans="2:14" ht="15" customHeight="1">
      <c r="B65" s="1098"/>
      <c r="C65" s="1091"/>
      <c r="D65" s="117" t="s">
        <v>31</v>
      </c>
      <c r="E65" s="68">
        <f aca="true" t="shared" si="2" ref="E65:E82">F65+G65</f>
        <v>607987</v>
      </c>
      <c r="F65" s="4">
        <v>512597</v>
      </c>
      <c r="G65" s="69">
        <v>95390</v>
      </c>
      <c r="H65" s="4"/>
      <c r="I65" s="4">
        <v>628</v>
      </c>
      <c r="J65" s="4"/>
      <c r="K65" s="4"/>
      <c r="L65" s="4">
        <v>22400</v>
      </c>
      <c r="M65" s="4"/>
      <c r="N65" s="14"/>
    </row>
    <row r="66" spans="2:14" ht="15" customHeight="1">
      <c r="B66" s="1098"/>
      <c r="C66" s="1091"/>
      <c r="D66" s="117" t="s">
        <v>32</v>
      </c>
      <c r="E66" s="68">
        <f t="shared" si="2"/>
        <v>0</v>
      </c>
      <c r="F66" s="4"/>
      <c r="G66" s="69"/>
      <c r="H66" s="4">
        <v>60</v>
      </c>
      <c r="I66" s="4"/>
      <c r="J66" s="4">
        <v>99</v>
      </c>
      <c r="K66" s="4">
        <v>1466.3830000000003</v>
      </c>
      <c r="L66" s="4"/>
      <c r="M66" s="4"/>
      <c r="N66" s="80"/>
    </row>
    <row r="67" spans="2:14" ht="15" customHeight="1">
      <c r="B67" s="1098"/>
      <c r="C67" s="1091"/>
      <c r="D67" s="117" t="s">
        <v>42</v>
      </c>
      <c r="E67" s="68">
        <f t="shared" si="2"/>
        <v>116000</v>
      </c>
      <c r="F67" s="4"/>
      <c r="G67" s="69">
        <v>116000</v>
      </c>
      <c r="H67" s="4">
        <v>2229</v>
      </c>
      <c r="I67" s="4"/>
      <c r="J67" s="4">
        <v>1768</v>
      </c>
      <c r="K67" s="4">
        <v>3740.854</v>
      </c>
      <c r="L67" s="4">
        <v>1500</v>
      </c>
      <c r="M67" s="4">
        <v>325.395</v>
      </c>
      <c r="N67" s="14">
        <v>13.714</v>
      </c>
    </row>
    <row r="68" spans="2:14" ht="15" customHeight="1">
      <c r="B68" s="1098"/>
      <c r="C68" s="1091"/>
      <c r="D68" s="117" t="s">
        <v>33</v>
      </c>
      <c r="E68" s="68">
        <f t="shared" si="2"/>
        <v>56172077.34000002</v>
      </c>
      <c r="F68" s="4">
        <v>13763131.16</v>
      </c>
      <c r="G68" s="69">
        <v>42408946.180000015</v>
      </c>
      <c r="H68" s="4">
        <v>307165</v>
      </c>
      <c r="I68" s="4">
        <v>20051</v>
      </c>
      <c r="J68" s="4">
        <v>16312</v>
      </c>
      <c r="K68" s="4">
        <v>22800.9</v>
      </c>
      <c r="L68" s="4">
        <v>15110671.670000002</v>
      </c>
      <c r="M68" s="4">
        <v>1031.117</v>
      </c>
      <c r="N68" s="14">
        <v>62</v>
      </c>
    </row>
    <row r="69" spans="2:14" ht="15" customHeight="1">
      <c r="B69" s="1098"/>
      <c r="C69" s="1091"/>
      <c r="D69" s="117" t="s">
        <v>51</v>
      </c>
      <c r="E69" s="68">
        <f t="shared" si="2"/>
        <v>0</v>
      </c>
      <c r="F69" s="4"/>
      <c r="G69" s="69"/>
      <c r="H69" s="4"/>
      <c r="I69" s="4"/>
      <c r="J69" s="4"/>
      <c r="K69" s="4"/>
      <c r="L69" s="4"/>
      <c r="M69" s="4">
        <v>0.245</v>
      </c>
      <c r="N69" s="14">
        <v>2.275</v>
      </c>
    </row>
    <row r="70" spans="2:14" ht="15" customHeight="1">
      <c r="B70" s="1098"/>
      <c r="C70" s="1091"/>
      <c r="D70" s="117" t="s">
        <v>43</v>
      </c>
      <c r="E70" s="68">
        <f t="shared" si="2"/>
        <v>107459.71</v>
      </c>
      <c r="F70" s="4">
        <v>609.41</v>
      </c>
      <c r="G70" s="69">
        <v>106850.3</v>
      </c>
      <c r="H70" s="4"/>
      <c r="I70" s="4"/>
      <c r="J70" s="4"/>
      <c r="K70" s="4">
        <v>156.75</v>
      </c>
      <c r="L70" s="4">
        <v>68801.14</v>
      </c>
      <c r="M70" s="4">
        <v>0.15</v>
      </c>
      <c r="N70" s="14"/>
    </row>
    <row r="71" spans="2:14" ht="15" customHeight="1">
      <c r="B71" s="1098"/>
      <c r="C71" s="1091"/>
      <c r="D71" s="117" t="s">
        <v>34</v>
      </c>
      <c r="E71" s="68">
        <f t="shared" si="2"/>
        <v>475144.05</v>
      </c>
      <c r="F71" s="4">
        <v>147305.61</v>
      </c>
      <c r="G71" s="69">
        <v>327838.44</v>
      </c>
      <c r="H71" s="4"/>
      <c r="I71" s="4"/>
      <c r="J71" s="4"/>
      <c r="K71" s="4">
        <v>2153.6</v>
      </c>
      <c r="L71" s="4">
        <v>23192.2</v>
      </c>
      <c r="M71" s="4">
        <v>84.25</v>
      </c>
      <c r="N71" s="14">
        <v>0.5</v>
      </c>
    </row>
    <row r="72" spans="2:14" ht="15" customHeight="1">
      <c r="B72" s="1098"/>
      <c r="C72" s="1091"/>
      <c r="D72" s="117" t="s">
        <v>35</v>
      </c>
      <c r="E72" s="68">
        <f t="shared" si="2"/>
        <v>82500</v>
      </c>
      <c r="F72" s="4"/>
      <c r="G72" s="69">
        <v>82500</v>
      </c>
      <c r="H72" s="4"/>
      <c r="I72" s="4"/>
      <c r="J72" s="4"/>
      <c r="K72" s="4"/>
      <c r="L72" s="4">
        <v>62250</v>
      </c>
      <c r="M72" s="4"/>
      <c r="N72" s="14"/>
    </row>
    <row r="73" spans="2:14" ht="15" customHeight="1">
      <c r="B73" s="1098"/>
      <c r="C73" s="1091"/>
      <c r="D73" s="117" t="s">
        <v>77</v>
      </c>
      <c r="E73" s="68">
        <f t="shared" si="2"/>
        <v>0</v>
      </c>
      <c r="F73" s="4"/>
      <c r="G73" s="69"/>
      <c r="H73" s="4"/>
      <c r="I73" s="4"/>
      <c r="J73" s="4"/>
      <c r="K73" s="4">
        <v>0.5</v>
      </c>
      <c r="L73" s="4"/>
      <c r="M73" s="4"/>
      <c r="N73" s="14"/>
    </row>
    <row r="74" spans="2:14" ht="15" customHeight="1">
      <c r="B74" s="1098"/>
      <c r="C74" s="1091"/>
      <c r="D74" s="117" t="s">
        <v>52</v>
      </c>
      <c r="E74" s="68">
        <f t="shared" si="2"/>
        <v>0</v>
      </c>
      <c r="F74" s="4"/>
      <c r="G74" s="69"/>
      <c r="H74" s="4"/>
      <c r="I74" s="4"/>
      <c r="J74" s="4"/>
      <c r="K74" s="4">
        <v>289</v>
      </c>
      <c r="L74" s="4"/>
      <c r="M74" s="4">
        <v>2.8689999999999998</v>
      </c>
      <c r="N74" s="14"/>
    </row>
    <row r="75" spans="2:14" ht="15" customHeight="1">
      <c r="B75" s="1098"/>
      <c r="C75" s="1091"/>
      <c r="D75" s="117" t="s">
        <v>9</v>
      </c>
      <c r="E75" s="68">
        <f t="shared" si="2"/>
        <v>3267490</v>
      </c>
      <c r="F75" s="4">
        <v>140400</v>
      </c>
      <c r="G75" s="69">
        <v>3127090</v>
      </c>
      <c r="H75" s="4"/>
      <c r="I75" s="4"/>
      <c r="J75" s="4"/>
      <c r="K75" s="4">
        <v>900</v>
      </c>
      <c r="L75" s="4">
        <v>350000</v>
      </c>
      <c r="M75" s="4">
        <v>129.498</v>
      </c>
      <c r="N75" s="14"/>
    </row>
    <row r="76" spans="2:14" ht="15" customHeight="1">
      <c r="B76" s="1098"/>
      <c r="C76" s="1091"/>
      <c r="D76" s="12" t="s">
        <v>36</v>
      </c>
      <c r="E76" s="68">
        <f t="shared" si="2"/>
        <v>0</v>
      </c>
      <c r="F76" s="4"/>
      <c r="G76" s="69"/>
      <c r="H76" s="4"/>
      <c r="I76" s="4"/>
      <c r="J76" s="4"/>
      <c r="K76" s="4"/>
      <c r="L76" s="4"/>
      <c r="M76" s="4">
        <v>8.494</v>
      </c>
      <c r="N76" s="14"/>
    </row>
    <row r="77" spans="2:14" ht="15" customHeight="1">
      <c r="B77" s="1098"/>
      <c r="C77" s="1091"/>
      <c r="D77" s="12" t="s">
        <v>66</v>
      </c>
      <c r="E77" s="68">
        <f t="shared" si="2"/>
        <v>0</v>
      </c>
      <c r="F77" s="4"/>
      <c r="G77" s="69"/>
      <c r="H77" s="4"/>
      <c r="I77" s="4"/>
      <c r="J77" s="4"/>
      <c r="K77" s="4"/>
      <c r="L77" s="4"/>
      <c r="M77" s="4">
        <v>5</v>
      </c>
      <c r="N77" s="14"/>
    </row>
    <row r="78" spans="2:14" ht="15" customHeight="1">
      <c r="B78" s="1098"/>
      <c r="C78" s="1091"/>
      <c r="D78" s="12" t="s">
        <v>53</v>
      </c>
      <c r="E78" s="68">
        <f t="shared" si="2"/>
        <v>0</v>
      </c>
      <c r="F78" s="4"/>
      <c r="G78" s="69"/>
      <c r="H78" s="4"/>
      <c r="I78" s="4"/>
      <c r="J78" s="4"/>
      <c r="K78" s="4"/>
      <c r="L78" s="4"/>
      <c r="M78" s="4">
        <v>15.639</v>
      </c>
      <c r="N78" s="14"/>
    </row>
    <row r="79" spans="2:14" ht="15" customHeight="1">
      <c r="B79" s="1098"/>
      <c r="C79" s="1091"/>
      <c r="D79" s="102" t="s">
        <v>67</v>
      </c>
      <c r="E79" s="68">
        <f t="shared" si="2"/>
        <v>1400</v>
      </c>
      <c r="F79" s="4"/>
      <c r="G79" s="69">
        <v>1400</v>
      </c>
      <c r="H79" s="4"/>
      <c r="I79" s="4"/>
      <c r="J79" s="4"/>
      <c r="K79" s="4"/>
      <c r="L79" s="4">
        <v>140</v>
      </c>
      <c r="M79" s="4"/>
      <c r="N79" s="14"/>
    </row>
    <row r="80" spans="2:14" ht="15" customHeight="1">
      <c r="B80" s="1098"/>
      <c r="C80" s="1091"/>
      <c r="D80" s="67" t="s">
        <v>149</v>
      </c>
      <c r="E80" s="81">
        <f t="shared" si="2"/>
        <v>51191</v>
      </c>
      <c r="F80" s="4"/>
      <c r="G80" s="69">
        <v>51191</v>
      </c>
      <c r="H80" s="4"/>
      <c r="I80" s="4"/>
      <c r="J80" s="4"/>
      <c r="K80" s="4"/>
      <c r="L80" s="4">
        <v>10384</v>
      </c>
      <c r="M80" s="4"/>
      <c r="N80" s="14"/>
    </row>
    <row r="81" spans="2:14" ht="15" customHeight="1">
      <c r="B81" s="1098"/>
      <c r="C81" s="1092" t="s">
        <v>17</v>
      </c>
      <c r="D81" s="66" t="s">
        <v>138</v>
      </c>
      <c r="E81" s="68">
        <f t="shared" si="2"/>
        <v>70000</v>
      </c>
      <c r="F81" s="1"/>
      <c r="G81" s="70">
        <v>70000</v>
      </c>
      <c r="H81" s="1"/>
      <c r="I81" s="1"/>
      <c r="J81" s="1"/>
      <c r="K81" s="1"/>
      <c r="L81" s="1">
        <v>3500</v>
      </c>
      <c r="M81" s="1"/>
      <c r="N81" s="13"/>
    </row>
    <row r="82" spans="2:14" ht="15" customHeight="1">
      <c r="B82" s="1098"/>
      <c r="C82" s="1091"/>
      <c r="D82" s="12" t="s">
        <v>54</v>
      </c>
      <c r="E82" s="68">
        <f t="shared" si="2"/>
        <v>0</v>
      </c>
      <c r="F82" s="4"/>
      <c r="G82" s="69"/>
      <c r="H82" s="4"/>
      <c r="I82" s="4"/>
      <c r="J82" s="4">
        <v>19.75</v>
      </c>
      <c r="K82" s="130">
        <v>1.876</v>
      </c>
      <c r="L82" s="2"/>
      <c r="M82" s="4"/>
      <c r="N82" s="14">
        <v>2</v>
      </c>
    </row>
    <row r="83" spans="2:14" ht="15" customHeight="1" thickBot="1">
      <c r="B83" s="1078" t="s">
        <v>38</v>
      </c>
      <c r="C83" s="1113"/>
      <c r="D83" s="1080"/>
      <c r="E83" s="153">
        <f aca="true" t="shared" si="3" ref="E83:N83">SUM(E64:E82)</f>
        <v>62078191.820000015</v>
      </c>
      <c r="F83" s="152">
        <f t="shared" si="3"/>
        <v>15414043.18</v>
      </c>
      <c r="G83" s="150">
        <f t="shared" si="3"/>
        <v>46664148.64000001</v>
      </c>
      <c r="H83" s="152">
        <f t="shared" si="3"/>
        <v>309454</v>
      </c>
      <c r="I83" s="152">
        <f t="shared" si="3"/>
        <v>21629</v>
      </c>
      <c r="J83" s="152">
        <f t="shared" si="3"/>
        <v>18198.75</v>
      </c>
      <c r="K83" s="152">
        <f t="shared" si="3"/>
        <v>31509.863</v>
      </c>
      <c r="L83" s="152">
        <f t="shared" si="3"/>
        <v>15663049.010000002</v>
      </c>
      <c r="M83" s="152">
        <f t="shared" si="3"/>
        <v>1602.6569999999997</v>
      </c>
      <c r="N83" s="154">
        <f t="shared" si="3"/>
        <v>80.489</v>
      </c>
    </row>
    <row r="84" spans="2:14" ht="15" customHeight="1" thickBot="1" thickTop="1">
      <c r="B84" s="1081" t="s">
        <v>39</v>
      </c>
      <c r="C84" s="1082"/>
      <c r="D84" s="1083"/>
      <c r="E84" s="77">
        <f aca="true" t="shared" si="4" ref="E84:N84">E63+E83</f>
        <v>543921922.5600005</v>
      </c>
      <c r="F84" s="60">
        <f t="shared" si="4"/>
        <v>70297833.85999998</v>
      </c>
      <c r="G84" s="78">
        <f t="shared" si="4"/>
        <v>473624088.70000046</v>
      </c>
      <c r="H84" s="60">
        <f t="shared" si="4"/>
        <v>309454</v>
      </c>
      <c r="I84" s="60">
        <f t="shared" si="4"/>
        <v>21629</v>
      </c>
      <c r="J84" s="60">
        <f t="shared" si="4"/>
        <v>61900.62</v>
      </c>
      <c r="K84" s="60">
        <f t="shared" si="4"/>
        <v>329812.622</v>
      </c>
      <c r="L84" s="60">
        <f t="shared" si="4"/>
        <v>285138840.9199974</v>
      </c>
      <c r="M84" s="60">
        <f t="shared" si="4"/>
        <v>1602.6569999999997</v>
      </c>
      <c r="N84" s="84">
        <f t="shared" si="4"/>
        <v>80.545</v>
      </c>
    </row>
    <row r="85" spans="2:14" ht="10.5" thickTop="1">
      <c r="B85" s="88"/>
      <c r="C85" s="88"/>
      <c r="D85" s="88"/>
      <c r="E85" s="88"/>
      <c r="F85" s="88"/>
      <c r="G85" s="88"/>
      <c r="H85" s="88"/>
      <c r="I85" s="91"/>
      <c r="J85" s="88"/>
      <c r="K85" s="88"/>
      <c r="L85" s="91"/>
      <c r="M85" s="88"/>
      <c r="N85" s="88"/>
    </row>
    <row r="86" spans="2:14" s="87" customFormat="1" ht="12.75">
      <c r="B86" s="87" t="s">
        <v>148</v>
      </c>
      <c r="C86" s="92"/>
      <c r="D86" s="92"/>
      <c r="E86" s="92"/>
      <c r="F86" s="151"/>
      <c r="G86" s="91"/>
      <c r="H86" s="91"/>
      <c r="I86" s="91"/>
      <c r="J86" s="91"/>
      <c r="K86" s="91"/>
      <c r="L86" s="91"/>
      <c r="M86" s="91"/>
      <c r="N86" s="91"/>
    </row>
    <row r="87" spans="2:14" ht="9.75">
      <c r="B87" s="88"/>
      <c r="C87" s="88"/>
      <c r="D87" s="88"/>
      <c r="E87" s="88"/>
      <c r="F87" s="88"/>
      <c r="G87" s="88"/>
      <c r="H87" s="88"/>
      <c r="I87" s="91"/>
      <c r="J87" s="88"/>
      <c r="K87" s="88"/>
      <c r="L87" s="91"/>
      <c r="M87" s="88"/>
      <c r="N87" s="88"/>
    </row>
    <row r="88" spans="2:14" ht="9.75">
      <c r="B88" s="88"/>
      <c r="C88" s="88"/>
      <c r="D88" s="88"/>
      <c r="E88" s="88"/>
      <c r="F88" s="88"/>
      <c r="G88" s="88"/>
      <c r="H88" s="88"/>
      <c r="I88" s="91"/>
      <c r="J88" s="88"/>
      <c r="K88" s="88"/>
      <c r="L88" s="91"/>
      <c r="M88" s="88"/>
      <c r="N88" s="88"/>
    </row>
    <row r="89" spans="2:14" ht="9.75">
      <c r="B89" s="88"/>
      <c r="C89" s="88"/>
      <c r="D89" s="88"/>
      <c r="E89" s="88"/>
      <c r="F89" s="88"/>
      <c r="G89" s="88"/>
      <c r="H89" s="88"/>
      <c r="I89" s="91"/>
      <c r="J89" s="88"/>
      <c r="K89" s="88"/>
      <c r="L89" s="91"/>
      <c r="M89" s="88"/>
      <c r="N89" s="88"/>
    </row>
    <row r="90" spans="2:14" ht="9.75">
      <c r="B90" s="88"/>
      <c r="C90" s="88"/>
      <c r="D90" s="88"/>
      <c r="E90" s="88"/>
      <c r="F90" s="88"/>
      <c r="G90" s="88"/>
      <c r="H90" s="88"/>
      <c r="I90" s="91"/>
      <c r="J90" s="88"/>
      <c r="K90" s="88"/>
      <c r="L90" s="91"/>
      <c r="M90" s="88"/>
      <c r="N90" s="88"/>
    </row>
    <row r="91" spans="2:14" ht="9.75">
      <c r="B91" s="88"/>
      <c r="C91" s="88"/>
      <c r="D91" s="88"/>
      <c r="E91" s="88"/>
      <c r="F91" s="88"/>
      <c r="G91" s="88"/>
      <c r="H91" s="88"/>
      <c r="I91" s="91"/>
      <c r="J91" s="88"/>
      <c r="K91" s="88"/>
      <c r="L91" s="91"/>
      <c r="M91" s="88"/>
      <c r="N91" s="88"/>
    </row>
    <row r="92" spans="2:14" ht="9.75">
      <c r="B92" s="88"/>
      <c r="C92" s="88"/>
      <c r="D92" s="88"/>
      <c r="E92" s="88"/>
      <c r="F92" s="88"/>
      <c r="G92" s="88"/>
      <c r="H92" s="88"/>
      <c r="I92" s="91"/>
      <c r="J92" s="88"/>
      <c r="K92" s="88"/>
      <c r="L92" s="91"/>
      <c r="M92" s="88"/>
      <c r="N92" s="88"/>
    </row>
    <row r="93" spans="2:14" ht="9.75">
      <c r="B93" s="88"/>
      <c r="C93" s="88"/>
      <c r="D93" s="88"/>
      <c r="E93" s="88"/>
      <c r="F93" s="88"/>
      <c r="G93" s="88"/>
      <c r="H93" s="88"/>
      <c r="I93" s="91"/>
      <c r="J93" s="88"/>
      <c r="K93" s="88"/>
      <c r="L93" s="91"/>
      <c r="M93" s="88"/>
      <c r="N93" s="88"/>
    </row>
    <row r="94" spans="2:14" ht="9.75">
      <c r="B94" s="88"/>
      <c r="C94" s="88"/>
      <c r="D94" s="88"/>
      <c r="E94" s="88"/>
      <c r="F94" s="88"/>
      <c r="G94" s="88"/>
      <c r="H94" s="88"/>
      <c r="I94" s="91"/>
      <c r="J94" s="88"/>
      <c r="K94" s="88"/>
      <c r="L94" s="91"/>
      <c r="M94" s="88"/>
      <c r="N94" s="88"/>
    </row>
    <row r="95" spans="2:14" ht="9.75">
      <c r="B95" s="88"/>
      <c r="C95" s="88"/>
      <c r="D95" s="88"/>
      <c r="E95" s="88"/>
      <c r="F95" s="88"/>
      <c r="G95" s="88"/>
      <c r="H95" s="88"/>
      <c r="I95" s="91"/>
      <c r="J95" s="88"/>
      <c r="K95" s="88"/>
      <c r="L95" s="91"/>
      <c r="M95" s="88"/>
      <c r="N95" s="88"/>
    </row>
    <row r="96" spans="2:14" ht="9.75">
      <c r="B96" s="88"/>
      <c r="C96" s="88"/>
      <c r="D96" s="88"/>
      <c r="E96" s="88"/>
      <c r="F96" s="88"/>
      <c r="G96" s="88"/>
      <c r="H96" s="88"/>
      <c r="I96" s="91"/>
      <c r="J96" s="88"/>
      <c r="K96" s="88"/>
      <c r="L96" s="91"/>
      <c r="M96" s="88"/>
      <c r="N96" s="88"/>
    </row>
    <row r="97" spans="2:14" ht="9.75">
      <c r="B97" s="88"/>
      <c r="C97" s="88"/>
      <c r="D97" s="88"/>
      <c r="E97" s="88"/>
      <c r="F97" s="88"/>
      <c r="G97" s="88"/>
      <c r="H97" s="88"/>
      <c r="I97" s="91"/>
      <c r="J97" s="88"/>
      <c r="K97" s="88"/>
      <c r="L97" s="91"/>
      <c r="M97" s="88"/>
      <c r="N97" s="88"/>
    </row>
    <row r="98" spans="2:14" ht="9.75">
      <c r="B98" s="88"/>
      <c r="C98" s="88"/>
      <c r="D98" s="88"/>
      <c r="E98" s="88"/>
      <c r="F98" s="88"/>
      <c r="G98" s="88"/>
      <c r="H98" s="88"/>
      <c r="I98" s="91"/>
      <c r="J98" s="88"/>
      <c r="K98" s="88"/>
      <c r="L98" s="91"/>
      <c r="M98" s="88"/>
      <c r="N98" s="88"/>
    </row>
    <row r="99" spans="2:14" ht="9.75">
      <c r="B99" s="88"/>
      <c r="C99" s="88"/>
      <c r="D99" s="88"/>
      <c r="E99" s="88"/>
      <c r="F99" s="88"/>
      <c r="G99" s="88"/>
      <c r="H99" s="88"/>
      <c r="I99" s="91"/>
      <c r="J99" s="88"/>
      <c r="K99" s="88"/>
      <c r="L99" s="91"/>
      <c r="M99" s="88"/>
      <c r="N99" s="88"/>
    </row>
    <row r="100" spans="2:14" ht="9.75">
      <c r="B100" s="88"/>
      <c r="C100" s="88"/>
      <c r="D100" s="88"/>
      <c r="E100" s="88"/>
      <c r="F100" s="88"/>
      <c r="G100" s="88"/>
      <c r="H100" s="88"/>
      <c r="I100" s="91"/>
      <c r="J100" s="88"/>
      <c r="K100" s="88"/>
      <c r="L100" s="91"/>
      <c r="M100" s="88"/>
      <c r="N100" s="88"/>
    </row>
    <row r="101" spans="2:14" ht="9.75">
      <c r="B101" s="88"/>
      <c r="C101" s="88"/>
      <c r="D101" s="88"/>
      <c r="E101" s="88"/>
      <c r="F101" s="88"/>
      <c r="G101" s="88"/>
      <c r="H101" s="88"/>
      <c r="I101" s="91"/>
      <c r="J101" s="88"/>
      <c r="K101" s="88"/>
      <c r="L101" s="91"/>
      <c r="M101" s="88"/>
      <c r="N101" s="88"/>
    </row>
    <row r="102" spans="2:14" ht="9.75">
      <c r="B102" s="88"/>
      <c r="C102" s="88"/>
      <c r="D102" s="88"/>
      <c r="E102" s="88"/>
      <c r="F102" s="88"/>
      <c r="G102" s="88"/>
      <c r="H102" s="88"/>
      <c r="I102" s="91"/>
      <c r="J102" s="88"/>
      <c r="K102" s="88"/>
      <c r="L102" s="91"/>
      <c r="M102" s="88"/>
      <c r="N102" s="88"/>
    </row>
    <row r="103" spans="2:14" ht="9.75">
      <c r="B103" s="88"/>
      <c r="C103" s="88"/>
      <c r="D103" s="88"/>
      <c r="E103" s="88"/>
      <c r="F103" s="88"/>
      <c r="G103" s="88"/>
      <c r="H103" s="88"/>
      <c r="I103" s="91"/>
      <c r="J103" s="88"/>
      <c r="K103" s="88"/>
      <c r="L103" s="91"/>
      <c r="M103" s="88"/>
      <c r="N103" s="88"/>
    </row>
    <row r="104" spans="2:14" ht="9.75">
      <c r="B104" s="88"/>
      <c r="C104" s="88"/>
      <c r="D104" s="88"/>
      <c r="E104" s="88"/>
      <c r="F104" s="88"/>
      <c r="G104" s="88"/>
      <c r="H104" s="88"/>
      <c r="I104" s="91"/>
      <c r="J104" s="88"/>
      <c r="K104" s="88"/>
      <c r="L104" s="91"/>
      <c r="M104" s="88"/>
      <c r="N104" s="88"/>
    </row>
    <row r="105" spans="2:14" ht="9.75">
      <c r="B105" s="88"/>
      <c r="C105" s="88"/>
      <c r="D105" s="88"/>
      <c r="E105" s="88"/>
      <c r="F105" s="88"/>
      <c r="G105" s="88"/>
      <c r="H105" s="88"/>
      <c r="I105" s="91"/>
      <c r="J105" s="88"/>
      <c r="K105" s="88"/>
      <c r="L105" s="91"/>
      <c r="M105" s="88"/>
      <c r="N105" s="88"/>
    </row>
    <row r="106" spans="2:14" ht="9.75">
      <c r="B106" s="88"/>
      <c r="C106" s="88"/>
      <c r="D106" s="88"/>
      <c r="E106" s="88"/>
      <c r="F106" s="88"/>
      <c r="G106" s="88"/>
      <c r="H106" s="88"/>
      <c r="I106" s="91"/>
      <c r="J106" s="88"/>
      <c r="K106" s="88"/>
      <c r="L106" s="91"/>
      <c r="M106" s="88"/>
      <c r="N106" s="88"/>
    </row>
    <row r="107" spans="2:14" ht="9.75">
      <c r="B107" s="88"/>
      <c r="C107" s="88"/>
      <c r="D107" s="88"/>
      <c r="E107" s="88"/>
      <c r="F107" s="88"/>
      <c r="G107" s="88"/>
      <c r="H107" s="88"/>
      <c r="I107" s="91"/>
      <c r="J107" s="88"/>
      <c r="K107" s="88"/>
      <c r="L107" s="91"/>
      <c r="M107" s="88"/>
      <c r="N107" s="88"/>
    </row>
    <row r="108" spans="2:14" ht="9.75">
      <c r="B108" s="88"/>
      <c r="C108" s="88"/>
      <c r="D108" s="88"/>
      <c r="E108" s="88"/>
      <c r="F108" s="88"/>
      <c r="G108" s="88"/>
      <c r="H108" s="88"/>
      <c r="I108" s="91"/>
      <c r="J108" s="88"/>
      <c r="K108" s="88"/>
      <c r="L108" s="91"/>
      <c r="M108" s="88"/>
      <c r="N108" s="88"/>
    </row>
    <row r="109" spans="2:14" ht="9.75">
      <c r="B109" s="88"/>
      <c r="C109" s="88"/>
      <c r="D109" s="88"/>
      <c r="E109" s="88"/>
      <c r="F109" s="88"/>
      <c r="G109" s="88"/>
      <c r="H109" s="88"/>
      <c r="I109" s="91"/>
      <c r="J109" s="88"/>
      <c r="K109" s="88"/>
      <c r="L109" s="91"/>
      <c r="M109" s="88"/>
      <c r="N109" s="88"/>
    </row>
    <row r="110" spans="2:14" ht="9.75">
      <c r="B110" s="88"/>
      <c r="C110" s="88"/>
      <c r="D110" s="88"/>
      <c r="E110" s="88"/>
      <c r="F110" s="88"/>
      <c r="G110" s="88"/>
      <c r="H110" s="88"/>
      <c r="I110" s="91"/>
      <c r="J110" s="88"/>
      <c r="K110" s="88"/>
      <c r="L110" s="91"/>
      <c r="M110" s="88"/>
      <c r="N110" s="88"/>
    </row>
    <row r="111" spans="2:14" ht="9.75">
      <c r="B111" s="88"/>
      <c r="C111" s="88"/>
      <c r="D111" s="88"/>
      <c r="E111" s="88"/>
      <c r="F111" s="88"/>
      <c r="G111" s="88"/>
      <c r="H111" s="88"/>
      <c r="I111" s="91"/>
      <c r="J111" s="88"/>
      <c r="K111" s="88"/>
      <c r="L111" s="91"/>
      <c r="M111" s="88"/>
      <c r="N111" s="88"/>
    </row>
    <row r="112" spans="2:14" ht="9.75">
      <c r="B112" s="88"/>
      <c r="C112" s="88"/>
      <c r="D112" s="88"/>
      <c r="E112" s="88"/>
      <c r="F112" s="88"/>
      <c r="G112" s="88"/>
      <c r="H112" s="88"/>
      <c r="I112" s="91"/>
      <c r="J112" s="88"/>
      <c r="K112" s="88"/>
      <c r="L112" s="91"/>
      <c r="M112" s="88"/>
      <c r="N112" s="88"/>
    </row>
    <row r="113" spans="9:12" s="88" customFormat="1" ht="9.75">
      <c r="I113" s="91"/>
      <c r="L113" s="91"/>
    </row>
    <row r="114" spans="9:12" s="88" customFormat="1" ht="9.75">
      <c r="I114" s="91"/>
      <c r="L114" s="91"/>
    </row>
    <row r="115" spans="9:12" s="88" customFormat="1" ht="9.75">
      <c r="I115" s="91"/>
      <c r="L115" s="91"/>
    </row>
    <row r="116" spans="9:12" s="88" customFormat="1" ht="9.75">
      <c r="I116" s="91"/>
      <c r="L116" s="91"/>
    </row>
    <row r="117" spans="9:12" s="88" customFormat="1" ht="9.75">
      <c r="I117" s="91"/>
      <c r="L117" s="91"/>
    </row>
    <row r="118" spans="9:12" s="88" customFormat="1" ht="9.75">
      <c r="I118" s="91"/>
      <c r="L118" s="91"/>
    </row>
    <row r="119" spans="9:12" s="88" customFormat="1" ht="9.75">
      <c r="I119" s="91"/>
      <c r="L119" s="91"/>
    </row>
    <row r="120" spans="9:12" s="88" customFormat="1" ht="9.75">
      <c r="I120" s="91"/>
      <c r="L120" s="91"/>
    </row>
    <row r="121" spans="9:12" s="88" customFormat="1" ht="9.75">
      <c r="I121" s="91"/>
      <c r="L121" s="91"/>
    </row>
    <row r="122" spans="9:12" s="88" customFormat="1" ht="9.75">
      <c r="I122" s="91"/>
      <c r="L122" s="91"/>
    </row>
    <row r="123" spans="9:12" s="88" customFormat="1" ht="9.75">
      <c r="I123" s="91"/>
      <c r="L123" s="91"/>
    </row>
    <row r="124" spans="9:12" s="88" customFormat="1" ht="9.75">
      <c r="I124" s="91"/>
      <c r="L124" s="91"/>
    </row>
    <row r="125" spans="9:12" s="88" customFormat="1" ht="9.75">
      <c r="I125" s="91"/>
      <c r="L125" s="91"/>
    </row>
    <row r="126" spans="9:12" s="88" customFormat="1" ht="9.75">
      <c r="I126" s="91"/>
      <c r="L126" s="91"/>
    </row>
    <row r="127" spans="9:12" s="88" customFormat="1" ht="9.75">
      <c r="I127" s="91"/>
      <c r="L127" s="91"/>
    </row>
    <row r="128" spans="9:12" s="88" customFormat="1" ht="9.75">
      <c r="I128" s="91"/>
      <c r="L128" s="91"/>
    </row>
    <row r="129" spans="9:12" s="88" customFormat="1" ht="9.75">
      <c r="I129" s="91"/>
      <c r="L129" s="91"/>
    </row>
    <row r="130" spans="9:12" s="88" customFormat="1" ht="9.75">
      <c r="I130" s="91"/>
      <c r="L130" s="91"/>
    </row>
    <row r="131" spans="9:12" s="88" customFormat="1" ht="9.75">
      <c r="I131" s="91"/>
      <c r="L131" s="91"/>
    </row>
    <row r="132" spans="9:12" s="88" customFormat="1" ht="9.75">
      <c r="I132" s="91"/>
      <c r="L132" s="91"/>
    </row>
    <row r="133" spans="9:12" s="88" customFormat="1" ht="9.75">
      <c r="I133" s="91"/>
      <c r="L133" s="91"/>
    </row>
    <row r="134" spans="9:12" s="88" customFormat="1" ht="9.75">
      <c r="I134" s="91"/>
      <c r="L134" s="91"/>
    </row>
    <row r="135" spans="9:12" s="88" customFormat="1" ht="9.75">
      <c r="I135" s="91"/>
      <c r="L135" s="91"/>
    </row>
    <row r="136" spans="9:12" s="88" customFormat="1" ht="9.75">
      <c r="I136" s="91"/>
      <c r="L136" s="91"/>
    </row>
    <row r="137" spans="9:12" s="88" customFormat="1" ht="9.75">
      <c r="I137" s="91"/>
      <c r="L137" s="91"/>
    </row>
    <row r="138" spans="9:12" s="88" customFormat="1" ht="9.75">
      <c r="I138" s="91"/>
      <c r="L138" s="91"/>
    </row>
    <row r="139" spans="9:12" s="88" customFormat="1" ht="9.75">
      <c r="I139" s="91"/>
      <c r="L139" s="91"/>
    </row>
    <row r="140" spans="9:12" s="88" customFormat="1" ht="9.75">
      <c r="I140" s="91"/>
      <c r="L140" s="91"/>
    </row>
  </sheetData>
  <sheetProtection/>
  <mergeCells count="19">
    <mergeCell ref="C45:C46"/>
    <mergeCell ref="B63:D63"/>
    <mergeCell ref="B84:D84"/>
    <mergeCell ref="B64:B82"/>
    <mergeCell ref="C64:C80"/>
    <mergeCell ref="C81:C82"/>
    <mergeCell ref="B83:D83"/>
    <mergeCell ref="B47:B62"/>
    <mergeCell ref="B5:B46"/>
    <mergeCell ref="C5:C19"/>
    <mergeCell ref="C20:C25"/>
    <mergeCell ref="C42:C44"/>
    <mergeCell ref="B1:N1"/>
    <mergeCell ref="B3:B4"/>
    <mergeCell ref="C3:C4"/>
    <mergeCell ref="D3:D4"/>
    <mergeCell ref="E3:G3"/>
    <mergeCell ref="H3:N3"/>
    <mergeCell ref="C26:C41"/>
  </mergeCells>
  <printOptions horizontalCentered="1" verticalCentered="1"/>
  <pageMargins left="0.07874015748031496" right="0.07874015748031496" top="0.6692913385826772" bottom="0.7874015748031497" header="0.4724409448818898" footer="0"/>
  <pageSetup fitToHeight="1" fitToWidth="1" horizontalDpi="600" verticalDpi="600" orientation="landscape" paperSize="8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2" defaultRowHeight="11.25"/>
  <cols>
    <col min="1" max="1" width="2.66015625" style="88" customWidth="1"/>
    <col min="2" max="2" width="14.66015625" style="19" customWidth="1"/>
    <col min="3" max="3" width="19" style="19" customWidth="1"/>
    <col min="4" max="4" width="32" style="19" customWidth="1"/>
    <col min="5" max="5" width="19" style="19" customWidth="1"/>
    <col min="6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88" bestFit="1" customWidth="1"/>
    <col min="18" max="18" width="20.66015625" style="88" bestFit="1" customWidth="1"/>
    <col min="19" max="19" width="16.33203125" style="88" bestFit="1" customWidth="1"/>
    <col min="20" max="20" width="20.33203125" style="88" bestFit="1" customWidth="1"/>
    <col min="21" max="21" width="16.66015625" style="88" bestFit="1" customWidth="1"/>
    <col min="22" max="22" width="20.33203125" style="88" bestFit="1" customWidth="1"/>
    <col min="23" max="23" width="16.66015625" style="88" bestFit="1" customWidth="1"/>
    <col min="24" max="24" width="20.33203125" style="88" bestFit="1" customWidth="1"/>
    <col min="25" max="25" width="16.66015625" style="88" bestFit="1" customWidth="1"/>
    <col min="26" max="26" width="20.66015625" style="88" bestFit="1" customWidth="1"/>
    <col min="27" max="27" width="17" style="88" bestFit="1" customWidth="1"/>
    <col min="28" max="28" width="20.33203125" style="88" bestFit="1" customWidth="1"/>
    <col min="29" max="29" width="16.66015625" style="88" bestFit="1" customWidth="1"/>
    <col min="30" max="30" width="20.33203125" style="88" bestFit="1" customWidth="1"/>
    <col min="31" max="31" width="16.66015625" style="88" bestFit="1" customWidth="1"/>
    <col min="32" max="32" width="18" style="88" bestFit="1" customWidth="1"/>
    <col min="33" max="33" width="14.5" style="88" bestFit="1" customWidth="1"/>
    <col min="34" max="34" width="17.66015625" style="88" bestFit="1" customWidth="1"/>
    <col min="35" max="35" width="14.16015625" style="88" bestFit="1" customWidth="1"/>
    <col min="36" max="36" width="16.83203125" style="88" bestFit="1" customWidth="1"/>
    <col min="37" max="16384" width="12" style="19" customWidth="1"/>
  </cols>
  <sheetData>
    <row r="1" spans="1:36" s="20" customFormat="1" ht="23.25" customHeight="1">
      <c r="A1" s="87"/>
      <c r="B1" s="1102" t="s">
        <v>143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2:14" s="87" customFormat="1" ht="13.5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025" t="s">
        <v>3</v>
      </c>
      <c r="F3" s="1026"/>
      <c r="G3" s="1027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68">
        <f>F5+G5</f>
        <v>6487.59</v>
      </c>
      <c r="F5" s="4">
        <v>4921.03</v>
      </c>
      <c r="G5" s="69">
        <v>1566.56</v>
      </c>
      <c r="H5" s="4"/>
      <c r="I5" s="4">
        <v>5.48</v>
      </c>
      <c r="J5" s="4"/>
      <c r="K5" s="4"/>
      <c r="L5" s="4">
        <v>280.58</v>
      </c>
      <c r="M5" s="4"/>
      <c r="N5" s="14"/>
    </row>
    <row r="6" spans="2:14" ht="15" customHeight="1">
      <c r="B6" s="1098"/>
      <c r="C6" s="1091"/>
      <c r="D6" s="12" t="s">
        <v>73</v>
      </c>
      <c r="E6" s="68">
        <f aca="true" t="shared" si="0" ref="E6:E30">F6+G6</f>
        <v>1200</v>
      </c>
      <c r="F6" s="4"/>
      <c r="G6" s="69">
        <v>1200</v>
      </c>
      <c r="H6" s="4"/>
      <c r="I6" s="4"/>
      <c r="J6" s="4"/>
      <c r="K6" s="4"/>
      <c r="L6" s="4">
        <v>400</v>
      </c>
      <c r="M6" s="4"/>
      <c r="N6" s="14"/>
    </row>
    <row r="7" spans="2:14" ht="15" customHeight="1">
      <c r="B7" s="1098"/>
      <c r="C7" s="1091"/>
      <c r="D7" s="12" t="s">
        <v>55</v>
      </c>
      <c r="E7" s="68">
        <f t="shared" si="0"/>
        <v>61462.51</v>
      </c>
      <c r="F7" s="4"/>
      <c r="G7" s="69">
        <v>61462.51</v>
      </c>
      <c r="H7" s="4"/>
      <c r="I7" s="4"/>
      <c r="J7" s="4"/>
      <c r="K7" s="4"/>
      <c r="L7" s="4">
        <v>48840.8</v>
      </c>
      <c r="M7" s="4"/>
      <c r="N7" s="14"/>
    </row>
    <row r="8" spans="2:14" ht="15" customHeight="1">
      <c r="B8" s="1098"/>
      <c r="C8" s="1091"/>
      <c r="D8" s="115" t="s">
        <v>62</v>
      </c>
      <c r="E8" s="68">
        <f t="shared" si="0"/>
        <v>860</v>
      </c>
      <c r="F8" s="4"/>
      <c r="G8" s="69">
        <v>860</v>
      </c>
      <c r="H8" s="4"/>
      <c r="I8" s="4"/>
      <c r="J8" s="4"/>
      <c r="K8" s="4"/>
      <c r="L8" s="4">
        <v>610</v>
      </c>
      <c r="M8" s="4"/>
      <c r="N8" s="14"/>
    </row>
    <row r="9" spans="2:14" ht="15" customHeight="1">
      <c r="B9" s="1098"/>
      <c r="C9" s="1091"/>
      <c r="D9" s="12" t="s">
        <v>11</v>
      </c>
      <c r="E9" s="68">
        <f t="shared" si="0"/>
        <v>98379369.44999999</v>
      </c>
      <c r="F9" s="4">
        <v>11526803.350000001</v>
      </c>
      <c r="G9" s="69">
        <v>86852566.1</v>
      </c>
      <c r="H9" s="4"/>
      <c r="I9" s="4"/>
      <c r="J9" s="4"/>
      <c r="K9" s="4">
        <v>54056.543999999994</v>
      </c>
      <c r="L9" s="4">
        <v>14308521.350000001</v>
      </c>
      <c r="M9" s="4"/>
      <c r="N9" s="14"/>
    </row>
    <row r="10" spans="2:14" ht="15" customHeight="1">
      <c r="B10" s="1098"/>
      <c r="C10" s="1091"/>
      <c r="D10" s="12" t="s">
        <v>144</v>
      </c>
      <c r="E10" s="68">
        <f t="shared" si="0"/>
        <v>37800</v>
      </c>
      <c r="F10" s="4">
        <v>37800</v>
      </c>
      <c r="G10" s="69"/>
      <c r="H10" s="4"/>
      <c r="I10" s="4"/>
      <c r="J10" s="4"/>
      <c r="K10" s="4">
        <v>10.09</v>
      </c>
      <c r="L10" s="4"/>
      <c r="M10" s="4"/>
      <c r="N10" s="14"/>
    </row>
    <row r="11" spans="2:14" ht="15" customHeight="1">
      <c r="B11" s="1098"/>
      <c r="C11" s="1091"/>
      <c r="D11" s="12" t="s">
        <v>12</v>
      </c>
      <c r="E11" s="68">
        <f t="shared" si="0"/>
        <v>2529504.27</v>
      </c>
      <c r="F11" s="4">
        <v>321038.44</v>
      </c>
      <c r="G11" s="69">
        <v>2208465.83</v>
      </c>
      <c r="H11" s="4"/>
      <c r="I11" s="4"/>
      <c r="J11" s="4"/>
      <c r="K11" s="4">
        <v>859</v>
      </c>
      <c r="L11" s="4">
        <v>483081.07</v>
      </c>
      <c r="M11" s="4"/>
      <c r="N11" s="14"/>
    </row>
    <row r="12" spans="2:14" ht="15" customHeight="1">
      <c r="B12" s="1098"/>
      <c r="C12" s="1091"/>
      <c r="D12" s="12" t="s">
        <v>44</v>
      </c>
      <c r="E12" s="68">
        <f t="shared" si="0"/>
        <v>2319938.1</v>
      </c>
      <c r="F12" s="4">
        <v>348226.5</v>
      </c>
      <c r="G12" s="69">
        <v>1971711.6</v>
      </c>
      <c r="H12" s="4"/>
      <c r="I12" s="4"/>
      <c r="J12" s="4"/>
      <c r="K12" s="4">
        <v>232.151</v>
      </c>
      <c r="L12" s="4">
        <v>228133</v>
      </c>
      <c r="M12" s="4"/>
      <c r="N12" s="14"/>
    </row>
    <row r="13" spans="2:14" ht="15" customHeight="1">
      <c r="B13" s="1098"/>
      <c r="C13" s="1091"/>
      <c r="D13" s="12" t="s">
        <v>13</v>
      </c>
      <c r="E13" s="68">
        <f t="shared" si="0"/>
        <v>1143.75</v>
      </c>
      <c r="F13" s="4"/>
      <c r="G13" s="69">
        <v>1143.75</v>
      </c>
      <c r="H13" s="4"/>
      <c r="I13" s="4"/>
      <c r="J13" s="4"/>
      <c r="K13" s="4"/>
      <c r="L13" s="4">
        <v>684</v>
      </c>
      <c r="M13" s="4"/>
      <c r="N13" s="14"/>
    </row>
    <row r="14" spans="2:14" ht="15" customHeight="1">
      <c r="B14" s="1098"/>
      <c r="C14" s="1091"/>
      <c r="D14" s="12" t="s">
        <v>14</v>
      </c>
      <c r="E14" s="68">
        <f t="shared" si="0"/>
        <v>95899912.25</v>
      </c>
      <c r="F14" s="4">
        <v>21723794.77</v>
      </c>
      <c r="G14" s="69">
        <v>74176117.48</v>
      </c>
      <c r="H14" s="4"/>
      <c r="I14" s="4"/>
      <c r="J14" s="4"/>
      <c r="K14" s="4">
        <v>84687.717</v>
      </c>
      <c r="L14" s="4">
        <v>18419367.229999993</v>
      </c>
      <c r="M14" s="4"/>
      <c r="N14" s="14"/>
    </row>
    <row r="15" spans="2:14" ht="15" customHeight="1">
      <c r="B15" s="1098"/>
      <c r="C15" s="1091"/>
      <c r="D15" s="12" t="s">
        <v>45</v>
      </c>
      <c r="E15" s="68">
        <f t="shared" si="0"/>
        <v>52733042.5</v>
      </c>
      <c r="F15" s="4"/>
      <c r="G15" s="69">
        <v>52733042.5</v>
      </c>
      <c r="H15" s="4"/>
      <c r="I15" s="4"/>
      <c r="J15" s="4"/>
      <c r="K15" s="4"/>
      <c r="L15" s="4">
        <v>2902582</v>
      </c>
      <c r="M15" s="4"/>
      <c r="N15" s="14"/>
    </row>
    <row r="16" spans="2:14" ht="15" customHeight="1">
      <c r="B16" s="1098"/>
      <c r="C16" s="1091"/>
      <c r="D16" s="12" t="s">
        <v>15</v>
      </c>
      <c r="E16" s="68">
        <f t="shared" si="0"/>
        <v>7483012.09</v>
      </c>
      <c r="F16" s="4">
        <v>3126480.27</v>
      </c>
      <c r="G16" s="69">
        <v>4356531.82</v>
      </c>
      <c r="H16" s="4"/>
      <c r="I16" s="4"/>
      <c r="J16" s="4">
        <v>1834</v>
      </c>
      <c r="K16" s="4">
        <v>1201.704</v>
      </c>
      <c r="L16" s="4">
        <v>438318</v>
      </c>
      <c r="M16" s="4"/>
      <c r="N16" s="14"/>
    </row>
    <row r="17" spans="2:14" ht="15" customHeight="1">
      <c r="B17" s="1098"/>
      <c r="C17" s="1091"/>
      <c r="D17" s="12" t="s">
        <v>16</v>
      </c>
      <c r="E17" s="68">
        <f t="shared" si="0"/>
        <v>60152497.05</v>
      </c>
      <c r="F17" s="4">
        <v>5947166.5</v>
      </c>
      <c r="G17" s="69">
        <v>54205330.55</v>
      </c>
      <c r="H17" s="4"/>
      <c r="I17" s="4"/>
      <c r="J17" s="4">
        <v>252469.79</v>
      </c>
      <c r="K17" s="4">
        <v>1524.03</v>
      </c>
      <c r="L17" s="4">
        <v>6900126</v>
      </c>
      <c r="M17" s="4"/>
      <c r="N17" s="14"/>
    </row>
    <row r="18" spans="2:14" ht="15" customHeight="1">
      <c r="B18" s="1098"/>
      <c r="C18" s="1091"/>
      <c r="D18" s="64" t="s">
        <v>88</v>
      </c>
      <c r="E18" s="81">
        <f t="shared" si="0"/>
        <v>600</v>
      </c>
      <c r="F18" s="4"/>
      <c r="G18" s="69">
        <v>600</v>
      </c>
      <c r="H18" s="4"/>
      <c r="I18" s="4"/>
      <c r="J18" s="4"/>
      <c r="K18" s="4"/>
      <c r="L18" s="4">
        <v>600</v>
      </c>
      <c r="M18" s="4"/>
      <c r="N18" s="14"/>
    </row>
    <row r="19" spans="2:14" ht="15" customHeight="1">
      <c r="B19" s="1098"/>
      <c r="C19" s="1092" t="s">
        <v>17</v>
      </c>
      <c r="D19" s="65" t="s">
        <v>18</v>
      </c>
      <c r="E19" s="68">
        <f t="shared" si="0"/>
        <v>12319.68</v>
      </c>
      <c r="F19" s="1"/>
      <c r="G19" s="70">
        <v>12319.68</v>
      </c>
      <c r="H19" s="1"/>
      <c r="I19" s="1"/>
      <c r="J19" s="1"/>
      <c r="K19" s="1"/>
      <c r="L19" s="1">
        <v>626</v>
      </c>
      <c r="M19" s="1"/>
      <c r="N19" s="13"/>
    </row>
    <row r="20" spans="2:14" ht="15" customHeight="1">
      <c r="B20" s="1098"/>
      <c r="C20" s="1091"/>
      <c r="D20" s="12" t="s">
        <v>98</v>
      </c>
      <c r="E20" s="68">
        <f t="shared" si="0"/>
        <v>4155</v>
      </c>
      <c r="F20" s="4"/>
      <c r="G20" s="69">
        <v>4155</v>
      </c>
      <c r="H20" s="4"/>
      <c r="I20" s="4"/>
      <c r="J20" s="4"/>
      <c r="K20" s="4"/>
      <c r="L20" s="4">
        <v>200</v>
      </c>
      <c r="M20" s="4"/>
      <c r="N20" s="14"/>
    </row>
    <row r="21" spans="2:14" ht="15" customHeight="1">
      <c r="B21" s="1098"/>
      <c r="C21" s="1091"/>
      <c r="D21" s="12" t="s">
        <v>64</v>
      </c>
      <c r="E21" s="68">
        <f t="shared" si="0"/>
        <v>1689</v>
      </c>
      <c r="F21" s="4"/>
      <c r="G21" s="69">
        <v>1689</v>
      </c>
      <c r="H21" s="4"/>
      <c r="I21" s="4"/>
      <c r="J21" s="4"/>
      <c r="K21" s="4"/>
      <c r="L21" s="4">
        <v>168</v>
      </c>
      <c r="M21" s="4"/>
      <c r="N21" s="14"/>
    </row>
    <row r="22" spans="2:14" ht="15" customHeight="1">
      <c r="B22" s="1098"/>
      <c r="C22" s="1091"/>
      <c r="D22" s="12" t="s">
        <v>27</v>
      </c>
      <c r="E22" s="68">
        <f t="shared" si="0"/>
        <v>32463.8</v>
      </c>
      <c r="F22" s="4"/>
      <c r="G22" s="69">
        <v>32463.8</v>
      </c>
      <c r="H22" s="4"/>
      <c r="I22" s="4"/>
      <c r="J22" s="4"/>
      <c r="K22" s="4"/>
      <c r="L22" s="4">
        <v>1858</v>
      </c>
      <c r="M22" s="4"/>
      <c r="N22" s="14"/>
    </row>
    <row r="23" spans="2:14" ht="15" customHeight="1">
      <c r="B23" s="1098"/>
      <c r="C23" s="1091"/>
      <c r="D23" s="102" t="s">
        <v>141</v>
      </c>
      <c r="E23" s="68">
        <f t="shared" si="0"/>
        <v>4036.56</v>
      </c>
      <c r="F23" s="9"/>
      <c r="G23" s="103">
        <v>4036.56</v>
      </c>
      <c r="H23" s="9"/>
      <c r="I23" s="9"/>
      <c r="J23" s="9"/>
      <c r="K23" s="9"/>
      <c r="L23" s="9">
        <v>702</v>
      </c>
      <c r="M23" s="9"/>
      <c r="N23" s="21"/>
    </row>
    <row r="24" spans="2:14" ht="15" customHeight="1">
      <c r="B24" s="1098"/>
      <c r="C24" s="1091"/>
      <c r="D24" s="67" t="s">
        <v>145</v>
      </c>
      <c r="E24" s="81">
        <f t="shared" si="0"/>
        <v>4950</v>
      </c>
      <c r="F24" s="2"/>
      <c r="G24" s="71">
        <v>4950</v>
      </c>
      <c r="H24" s="2"/>
      <c r="I24" s="2"/>
      <c r="J24" s="2"/>
      <c r="K24" s="2"/>
      <c r="L24" s="2">
        <v>450</v>
      </c>
      <c r="M24" s="2"/>
      <c r="N24" s="15"/>
    </row>
    <row r="25" spans="2:14" ht="15" customHeight="1">
      <c r="B25" s="1098"/>
      <c r="C25" s="1091"/>
      <c r="D25" s="12" t="s">
        <v>46</v>
      </c>
      <c r="E25" s="68">
        <f t="shared" si="0"/>
        <v>2482346</v>
      </c>
      <c r="F25" s="4">
        <v>9044.01</v>
      </c>
      <c r="G25" s="69">
        <v>2473301.99</v>
      </c>
      <c r="H25" s="4"/>
      <c r="I25" s="4"/>
      <c r="J25" s="4"/>
      <c r="K25" s="4">
        <v>654</v>
      </c>
      <c r="L25" s="4">
        <v>459971.67</v>
      </c>
      <c r="M25" s="4"/>
      <c r="N25" s="14"/>
    </row>
    <row r="26" spans="2:14" ht="15" customHeight="1">
      <c r="B26" s="1098"/>
      <c r="C26" s="1091"/>
      <c r="D26" s="12" t="s">
        <v>47</v>
      </c>
      <c r="E26" s="68">
        <f t="shared" si="0"/>
        <v>1382236.94</v>
      </c>
      <c r="F26" s="4">
        <v>85240</v>
      </c>
      <c r="G26" s="69">
        <v>1296996.94</v>
      </c>
      <c r="H26" s="4"/>
      <c r="I26" s="4"/>
      <c r="J26" s="4">
        <v>831.13</v>
      </c>
      <c r="K26" s="4">
        <v>750</v>
      </c>
      <c r="L26" s="4">
        <v>466769.62</v>
      </c>
      <c r="M26" s="4"/>
      <c r="N26" s="14"/>
    </row>
    <row r="27" spans="2:14" ht="15" customHeight="1">
      <c r="B27" s="1098"/>
      <c r="C27" s="1091"/>
      <c r="D27" s="12" t="s">
        <v>58</v>
      </c>
      <c r="E27" s="68">
        <f t="shared" si="0"/>
        <v>26100</v>
      </c>
      <c r="F27" s="4"/>
      <c r="G27" s="69">
        <v>26100</v>
      </c>
      <c r="H27" s="4"/>
      <c r="I27" s="4"/>
      <c r="J27" s="4"/>
      <c r="K27" s="4"/>
      <c r="L27" s="4">
        <v>6371</v>
      </c>
      <c r="M27" s="4"/>
      <c r="N27" s="14"/>
    </row>
    <row r="28" spans="2:14" ht="15" customHeight="1">
      <c r="B28" s="1098"/>
      <c r="C28" s="1091"/>
      <c r="D28" s="12" t="s">
        <v>20</v>
      </c>
      <c r="E28" s="68">
        <f t="shared" si="0"/>
        <v>5142.5</v>
      </c>
      <c r="F28" s="4"/>
      <c r="G28" s="69">
        <v>5142.5</v>
      </c>
      <c r="H28" s="4"/>
      <c r="I28" s="4"/>
      <c r="J28" s="4"/>
      <c r="K28" s="4"/>
      <c r="L28" s="4">
        <v>509.5</v>
      </c>
      <c r="M28" s="4"/>
      <c r="N28" s="14"/>
    </row>
    <row r="29" spans="2:14" ht="15" customHeight="1">
      <c r="B29" s="1098"/>
      <c r="C29" s="1091"/>
      <c r="D29" s="12" t="s">
        <v>21</v>
      </c>
      <c r="E29" s="68">
        <f t="shared" si="0"/>
        <v>79980474.91999997</v>
      </c>
      <c r="F29" s="4">
        <v>10875</v>
      </c>
      <c r="G29" s="69">
        <v>79969599.91999997</v>
      </c>
      <c r="H29" s="4"/>
      <c r="I29" s="4"/>
      <c r="J29" s="4"/>
      <c r="K29" s="4">
        <v>14880</v>
      </c>
      <c r="L29" s="4">
        <v>162012290.65999994</v>
      </c>
      <c r="M29" s="4"/>
      <c r="N29" s="14"/>
    </row>
    <row r="30" spans="2:14" ht="15" customHeight="1">
      <c r="B30" s="1098"/>
      <c r="C30" s="1091"/>
      <c r="D30" s="12" t="s">
        <v>24</v>
      </c>
      <c r="E30" s="68">
        <f t="shared" si="0"/>
        <v>573114.4099999999</v>
      </c>
      <c r="F30" s="4">
        <v>307159</v>
      </c>
      <c r="G30" s="69">
        <v>265955.41</v>
      </c>
      <c r="H30" s="4"/>
      <c r="I30" s="4"/>
      <c r="J30" s="4">
        <v>4713</v>
      </c>
      <c r="K30" s="4">
        <v>23144.894</v>
      </c>
      <c r="L30" s="4">
        <v>28135</v>
      </c>
      <c r="M30" s="4">
        <v>240</v>
      </c>
      <c r="N30" s="14"/>
    </row>
    <row r="31" spans="2:14" ht="15" customHeight="1">
      <c r="B31" s="1098"/>
      <c r="C31" s="1091"/>
      <c r="D31" s="12" t="s">
        <v>79</v>
      </c>
      <c r="E31" s="68"/>
      <c r="F31" s="4"/>
      <c r="G31" s="69"/>
      <c r="H31" s="4"/>
      <c r="I31" s="4"/>
      <c r="J31" s="4"/>
      <c r="K31" s="4"/>
      <c r="L31" s="4"/>
      <c r="M31" s="4">
        <v>1920</v>
      </c>
      <c r="N31" s="14"/>
    </row>
    <row r="32" spans="2:14" ht="15" customHeight="1">
      <c r="B32" s="1098"/>
      <c r="C32" s="1091"/>
      <c r="D32" s="12" t="s">
        <v>23</v>
      </c>
      <c r="E32" s="68">
        <f aca="true" t="shared" si="1" ref="E32:E56">F32+G32</f>
        <v>250542.84</v>
      </c>
      <c r="F32" s="4"/>
      <c r="G32" s="69">
        <v>250542.84</v>
      </c>
      <c r="H32" s="4"/>
      <c r="I32" s="4"/>
      <c r="J32" s="4"/>
      <c r="K32" s="4"/>
      <c r="L32" s="4">
        <v>18334.65</v>
      </c>
      <c r="M32" s="4"/>
      <c r="N32" s="14"/>
    </row>
    <row r="33" spans="2:14" ht="15" customHeight="1">
      <c r="B33" s="1098"/>
      <c r="C33" s="1091"/>
      <c r="D33" s="12" t="s">
        <v>22</v>
      </c>
      <c r="E33" s="68">
        <f t="shared" si="1"/>
        <v>1921404.5499999998</v>
      </c>
      <c r="F33" s="4">
        <v>978770.96</v>
      </c>
      <c r="G33" s="69">
        <v>942633.59</v>
      </c>
      <c r="H33" s="4"/>
      <c r="I33" s="4"/>
      <c r="J33" s="4">
        <v>89.63</v>
      </c>
      <c r="K33" s="4">
        <v>142233.34</v>
      </c>
      <c r="L33" s="4">
        <v>177979.3</v>
      </c>
      <c r="M33" s="4"/>
      <c r="N33" s="14"/>
    </row>
    <row r="34" spans="2:14" ht="15" customHeight="1">
      <c r="B34" s="1098"/>
      <c r="C34" s="1091"/>
      <c r="D34" s="12" t="s">
        <v>48</v>
      </c>
      <c r="E34" s="68">
        <f t="shared" si="1"/>
        <v>11560</v>
      </c>
      <c r="F34" s="4"/>
      <c r="G34" s="69">
        <v>11560</v>
      </c>
      <c r="H34" s="4"/>
      <c r="I34" s="4"/>
      <c r="J34" s="4"/>
      <c r="K34" s="4"/>
      <c r="L34" s="4">
        <v>587</v>
      </c>
      <c r="M34" s="4"/>
      <c r="N34" s="14"/>
    </row>
    <row r="35" spans="2:14" ht="15" customHeight="1">
      <c r="B35" s="1098"/>
      <c r="C35" s="1091"/>
      <c r="D35" s="12" t="s">
        <v>59</v>
      </c>
      <c r="E35" s="68">
        <f t="shared" si="1"/>
        <v>63</v>
      </c>
      <c r="F35" s="4"/>
      <c r="G35" s="69">
        <v>63</v>
      </c>
      <c r="H35" s="4"/>
      <c r="I35" s="4"/>
      <c r="J35" s="4"/>
      <c r="K35" s="4"/>
      <c r="L35" s="4">
        <v>21</v>
      </c>
      <c r="M35" s="4"/>
      <c r="N35" s="14"/>
    </row>
    <row r="36" spans="2:14" ht="15" customHeight="1">
      <c r="B36" s="1098"/>
      <c r="C36" s="1091"/>
      <c r="D36" s="12" t="s">
        <v>146</v>
      </c>
      <c r="E36" s="68">
        <f t="shared" si="1"/>
        <v>115523.76</v>
      </c>
      <c r="F36" s="4"/>
      <c r="G36" s="69">
        <v>115523.76</v>
      </c>
      <c r="H36" s="4"/>
      <c r="I36" s="4"/>
      <c r="J36" s="4"/>
      <c r="K36" s="4"/>
      <c r="L36" s="4">
        <v>4651</v>
      </c>
      <c r="M36" s="4"/>
      <c r="N36" s="14"/>
    </row>
    <row r="37" spans="2:14" ht="15" customHeight="1">
      <c r="B37" s="1098"/>
      <c r="C37" s="1091"/>
      <c r="D37" s="12" t="s">
        <v>49</v>
      </c>
      <c r="E37" s="68">
        <f t="shared" si="1"/>
        <v>79755.67</v>
      </c>
      <c r="F37" s="4"/>
      <c r="G37" s="69">
        <v>79755.67</v>
      </c>
      <c r="H37" s="4"/>
      <c r="I37" s="4"/>
      <c r="J37" s="4"/>
      <c r="K37" s="4"/>
      <c r="L37" s="4">
        <v>26640.4</v>
      </c>
      <c r="M37" s="4"/>
      <c r="N37" s="14"/>
    </row>
    <row r="38" spans="2:14" ht="15" customHeight="1">
      <c r="B38" s="1098"/>
      <c r="C38" s="1091"/>
      <c r="D38" s="67" t="s">
        <v>50</v>
      </c>
      <c r="E38" s="81">
        <f t="shared" si="1"/>
        <v>7442.32</v>
      </c>
      <c r="F38" s="4"/>
      <c r="G38" s="69">
        <v>7442.32</v>
      </c>
      <c r="H38" s="4"/>
      <c r="I38" s="4"/>
      <c r="J38" s="4"/>
      <c r="K38" s="4"/>
      <c r="L38" s="4">
        <v>1664.6</v>
      </c>
      <c r="M38" s="4"/>
      <c r="N38" s="14"/>
    </row>
    <row r="39" spans="2:14" ht="15" customHeight="1">
      <c r="B39" s="1098"/>
      <c r="C39" s="1100" t="s">
        <v>101</v>
      </c>
      <c r="D39" s="98" t="s">
        <v>74</v>
      </c>
      <c r="E39" s="68">
        <f t="shared" si="1"/>
        <v>1050</v>
      </c>
      <c r="F39" s="1"/>
      <c r="G39" s="70">
        <v>1050</v>
      </c>
      <c r="H39" s="105"/>
      <c r="I39" s="1"/>
      <c r="J39" s="1"/>
      <c r="K39" s="1"/>
      <c r="L39" s="1">
        <v>21</v>
      </c>
      <c r="M39" s="1"/>
      <c r="N39" s="106"/>
    </row>
    <row r="40" spans="2:14" ht="15" customHeight="1">
      <c r="B40" s="1098"/>
      <c r="C40" s="1101"/>
      <c r="D40" s="110" t="s">
        <v>75</v>
      </c>
      <c r="E40" s="68">
        <f t="shared" si="1"/>
        <v>1980</v>
      </c>
      <c r="F40" s="107"/>
      <c r="G40" s="103">
        <v>1980</v>
      </c>
      <c r="H40" s="108"/>
      <c r="I40" s="10"/>
      <c r="J40" s="10"/>
      <c r="K40" s="10"/>
      <c r="L40" s="10">
        <v>30</v>
      </c>
      <c r="M40" s="10"/>
      <c r="N40" s="109"/>
    </row>
    <row r="41" spans="2:14" ht="15" customHeight="1">
      <c r="B41" s="1098"/>
      <c r="C41" s="1114"/>
      <c r="D41" s="104" t="s">
        <v>147</v>
      </c>
      <c r="E41" s="81">
        <f t="shared" si="1"/>
        <v>523.8</v>
      </c>
      <c r="F41" s="2">
        <v>523.8</v>
      </c>
      <c r="G41" s="71"/>
      <c r="H41" s="113"/>
      <c r="I41" s="2"/>
      <c r="J41" s="2"/>
      <c r="K41" s="2">
        <v>2.91</v>
      </c>
      <c r="L41" s="2"/>
      <c r="M41" s="107"/>
      <c r="N41" s="15"/>
    </row>
    <row r="42" spans="2:14" ht="15" customHeight="1">
      <c r="B42" s="1098"/>
      <c r="C42" s="111" t="s">
        <v>80</v>
      </c>
      <c r="D42" s="67" t="s">
        <v>25</v>
      </c>
      <c r="E42" s="116">
        <f t="shared" si="1"/>
        <v>756088.5</v>
      </c>
      <c r="F42" s="4"/>
      <c r="G42" s="69">
        <v>756088.5</v>
      </c>
      <c r="H42" s="10"/>
      <c r="I42" s="10"/>
      <c r="J42" s="10"/>
      <c r="K42" s="10"/>
      <c r="L42" s="112">
        <v>1800</v>
      </c>
      <c r="M42" s="114"/>
      <c r="N42" s="14"/>
    </row>
    <row r="43" spans="2:14" ht="15" customHeight="1">
      <c r="B43" s="1122" t="s">
        <v>26</v>
      </c>
      <c r="C43" s="1123" t="s">
        <v>8</v>
      </c>
      <c r="D43" s="12" t="s">
        <v>55</v>
      </c>
      <c r="E43" s="68">
        <f t="shared" si="1"/>
        <v>594773.14</v>
      </c>
      <c r="F43" s="1"/>
      <c r="G43" s="70">
        <v>594773.14</v>
      </c>
      <c r="H43" s="1"/>
      <c r="I43" s="1"/>
      <c r="J43" s="1"/>
      <c r="K43" s="1"/>
      <c r="L43" s="10">
        <v>109948</v>
      </c>
      <c r="M43" s="1"/>
      <c r="N43" s="13"/>
    </row>
    <row r="44" spans="2:14" ht="15" customHeight="1">
      <c r="B44" s="1098"/>
      <c r="C44" s="1124"/>
      <c r="D44" s="12" t="s">
        <v>62</v>
      </c>
      <c r="E44" s="68">
        <f t="shared" si="1"/>
        <v>5000</v>
      </c>
      <c r="F44" s="4"/>
      <c r="G44" s="69">
        <v>5000</v>
      </c>
      <c r="H44" s="4"/>
      <c r="I44" s="4"/>
      <c r="J44" s="4"/>
      <c r="K44" s="4"/>
      <c r="L44" s="4">
        <v>1000</v>
      </c>
      <c r="M44" s="4"/>
      <c r="N44" s="14"/>
    </row>
    <row r="45" spans="2:14" ht="15" customHeight="1">
      <c r="B45" s="1098"/>
      <c r="C45" s="1124"/>
      <c r="D45" s="12" t="s">
        <v>11</v>
      </c>
      <c r="E45" s="68">
        <f t="shared" si="1"/>
        <v>6013538.14</v>
      </c>
      <c r="F45" s="4">
        <v>307417.72</v>
      </c>
      <c r="G45" s="69">
        <v>5706120.42</v>
      </c>
      <c r="H45" s="4"/>
      <c r="I45" s="4"/>
      <c r="J45" s="4"/>
      <c r="K45" s="4">
        <v>1032.31</v>
      </c>
      <c r="L45" s="4">
        <v>636988.07</v>
      </c>
      <c r="M45" s="4"/>
      <c r="N45" s="14"/>
    </row>
    <row r="46" spans="2:14" ht="15" customHeight="1">
      <c r="B46" s="1098"/>
      <c r="C46" s="1124"/>
      <c r="D46" s="12" t="s">
        <v>12</v>
      </c>
      <c r="E46" s="68">
        <f t="shared" si="1"/>
        <v>35325.5</v>
      </c>
      <c r="F46" s="4">
        <v>33600</v>
      </c>
      <c r="G46" s="69">
        <v>1725.5</v>
      </c>
      <c r="H46" s="4"/>
      <c r="I46" s="4"/>
      <c r="J46" s="4"/>
      <c r="K46" s="4">
        <v>120</v>
      </c>
      <c r="L46" s="4">
        <v>203</v>
      </c>
      <c r="M46" s="4"/>
      <c r="N46" s="14"/>
    </row>
    <row r="47" spans="2:14" ht="15" customHeight="1">
      <c r="B47" s="1098"/>
      <c r="C47" s="1124"/>
      <c r="D47" s="12" t="s">
        <v>13</v>
      </c>
      <c r="E47" s="68">
        <f t="shared" si="1"/>
        <v>5000</v>
      </c>
      <c r="F47" s="4"/>
      <c r="G47" s="69">
        <v>5000</v>
      </c>
      <c r="H47" s="4"/>
      <c r="I47" s="4"/>
      <c r="J47" s="4"/>
      <c r="K47" s="4"/>
      <c r="L47" s="4">
        <v>1000</v>
      </c>
      <c r="M47" s="4"/>
      <c r="N47" s="14"/>
    </row>
    <row r="48" spans="2:14" ht="15" customHeight="1">
      <c r="B48" s="1098"/>
      <c r="C48" s="1124"/>
      <c r="D48" s="12" t="s">
        <v>14</v>
      </c>
      <c r="E48" s="68">
        <f t="shared" si="1"/>
        <v>3467501.71</v>
      </c>
      <c r="F48" s="4">
        <v>718734.33</v>
      </c>
      <c r="G48" s="69">
        <v>2748767.38</v>
      </c>
      <c r="H48" s="4"/>
      <c r="I48" s="4"/>
      <c r="J48" s="4"/>
      <c r="K48" s="4">
        <v>1808.3</v>
      </c>
      <c r="L48" s="4">
        <v>477850.15</v>
      </c>
      <c r="M48" s="4"/>
      <c r="N48" s="14"/>
    </row>
    <row r="49" spans="2:14" ht="15" customHeight="1">
      <c r="B49" s="1098"/>
      <c r="C49" s="1125"/>
      <c r="D49" s="67" t="s">
        <v>15</v>
      </c>
      <c r="E49" s="93">
        <f t="shared" si="1"/>
        <v>45947</v>
      </c>
      <c r="F49" s="2">
        <v>29400</v>
      </c>
      <c r="G49" s="71">
        <v>16547</v>
      </c>
      <c r="H49" s="2"/>
      <c r="I49" s="2"/>
      <c r="J49" s="2"/>
      <c r="K49" s="2">
        <v>42.044</v>
      </c>
      <c r="L49" s="2">
        <v>1631</v>
      </c>
      <c r="M49" s="2"/>
      <c r="N49" s="15"/>
    </row>
    <row r="50" spans="2:14" ht="15" customHeight="1">
      <c r="B50" s="1098"/>
      <c r="C50" s="86" t="s">
        <v>17</v>
      </c>
      <c r="D50" s="94" t="s">
        <v>27</v>
      </c>
      <c r="E50" s="116">
        <f t="shared" si="1"/>
        <v>168381</v>
      </c>
      <c r="F50" s="10"/>
      <c r="G50" s="69">
        <v>168381</v>
      </c>
      <c r="H50" s="10"/>
      <c r="I50" s="10"/>
      <c r="J50" s="10"/>
      <c r="K50" s="10"/>
      <c r="L50" s="10">
        <v>64762</v>
      </c>
      <c r="M50" s="10"/>
      <c r="N50" s="16"/>
    </row>
    <row r="51" spans="2:14" ht="15" customHeight="1">
      <c r="B51" s="1098"/>
      <c r="C51" s="1092" t="s">
        <v>19</v>
      </c>
      <c r="D51" s="66" t="s">
        <v>46</v>
      </c>
      <c r="E51" s="68">
        <f t="shared" si="1"/>
        <v>71787</v>
      </c>
      <c r="F51" s="1"/>
      <c r="G51" s="70">
        <v>71787</v>
      </c>
      <c r="H51" s="1"/>
      <c r="I51" s="1"/>
      <c r="J51" s="1"/>
      <c r="K51" s="1"/>
      <c r="L51" s="1">
        <v>13690</v>
      </c>
      <c r="M51" s="1"/>
      <c r="N51" s="13"/>
    </row>
    <row r="52" spans="2:14" ht="15" customHeight="1">
      <c r="B52" s="1098"/>
      <c r="C52" s="1091"/>
      <c r="D52" s="12" t="s">
        <v>47</v>
      </c>
      <c r="E52" s="68">
        <f t="shared" si="1"/>
        <v>292448.12</v>
      </c>
      <c r="F52" s="4"/>
      <c r="G52" s="69">
        <v>292448.12</v>
      </c>
      <c r="H52" s="4"/>
      <c r="I52" s="4"/>
      <c r="J52" s="4"/>
      <c r="K52" s="4"/>
      <c r="L52" s="4">
        <v>80257.7</v>
      </c>
      <c r="M52" s="4"/>
      <c r="N52" s="14"/>
    </row>
    <row r="53" spans="2:14" ht="15" customHeight="1">
      <c r="B53" s="1098"/>
      <c r="C53" s="1091"/>
      <c r="D53" s="12" t="s">
        <v>24</v>
      </c>
      <c r="E53" s="68">
        <f t="shared" si="1"/>
        <v>3269367.5799999917</v>
      </c>
      <c r="F53" s="4"/>
      <c r="G53" s="69">
        <v>3269367.5799999917</v>
      </c>
      <c r="H53" s="4"/>
      <c r="I53" s="4"/>
      <c r="J53" s="4"/>
      <c r="K53" s="4"/>
      <c r="L53" s="4">
        <v>296656.22999999934</v>
      </c>
      <c r="M53" s="4"/>
      <c r="N53" s="14"/>
    </row>
    <row r="54" spans="2:14" ht="15" customHeight="1">
      <c r="B54" s="1098"/>
      <c r="C54" s="1091"/>
      <c r="D54" s="12" t="s">
        <v>23</v>
      </c>
      <c r="E54" s="68">
        <f t="shared" si="1"/>
        <v>2581889.569999984</v>
      </c>
      <c r="F54" s="4">
        <v>2191.5</v>
      </c>
      <c r="G54" s="69">
        <v>2579698.069999984</v>
      </c>
      <c r="H54" s="4"/>
      <c r="I54" s="4"/>
      <c r="J54" s="4"/>
      <c r="K54" s="4">
        <v>58.44</v>
      </c>
      <c r="L54" s="4">
        <v>155781.56</v>
      </c>
      <c r="M54" s="4"/>
      <c r="N54" s="14"/>
    </row>
    <row r="55" spans="2:14" ht="15" customHeight="1">
      <c r="B55" s="1098"/>
      <c r="C55" s="1091"/>
      <c r="D55" s="12" t="s">
        <v>22</v>
      </c>
      <c r="E55" s="68">
        <f t="shared" si="1"/>
        <v>5256189.71000001</v>
      </c>
      <c r="F55" s="4"/>
      <c r="G55" s="69">
        <v>5256189.71000001</v>
      </c>
      <c r="H55" s="4"/>
      <c r="I55" s="4"/>
      <c r="J55" s="4"/>
      <c r="K55" s="4"/>
      <c r="L55" s="4">
        <v>1026308.42</v>
      </c>
      <c r="M55" s="4"/>
      <c r="N55" s="14"/>
    </row>
    <row r="56" spans="2:14" ht="15" customHeight="1">
      <c r="B56" s="1098"/>
      <c r="C56" s="1091"/>
      <c r="D56" s="12" t="s">
        <v>49</v>
      </c>
      <c r="E56" s="68">
        <f t="shared" si="1"/>
        <v>624661.2000000005</v>
      </c>
      <c r="F56" s="4"/>
      <c r="G56" s="69">
        <v>624661.2000000005</v>
      </c>
      <c r="H56" s="4"/>
      <c r="I56" s="4"/>
      <c r="J56" s="4"/>
      <c r="K56" s="4"/>
      <c r="L56" s="4">
        <v>199858.36999999903</v>
      </c>
      <c r="M56" s="4"/>
      <c r="N56" s="14"/>
    </row>
    <row r="57" spans="2:15" ht="15" customHeight="1">
      <c r="B57" s="1115" t="s">
        <v>28</v>
      </c>
      <c r="C57" s="1116"/>
      <c r="D57" s="1117"/>
      <c r="E57" s="73">
        <f>SUM(E5:E56)</f>
        <v>429693602.4799999</v>
      </c>
      <c r="F57" s="3">
        <f>SUM(F5:F56)</f>
        <v>45519187.18</v>
      </c>
      <c r="G57" s="74">
        <f>SUM(G5:G56)</f>
        <v>384174415.29999995</v>
      </c>
      <c r="H57" s="3">
        <f>SUM(H5:H56)</f>
        <v>0</v>
      </c>
      <c r="I57" s="3">
        <f aca="true" t="shared" si="2" ref="I57:N57">SUM(I5:I56)</f>
        <v>5.48</v>
      </c>
      <c r="J57" s="3">
        <f t="shared" si="2"/>
        <v>259937.55000000002</v>
      </c>
      <c r="K57" s="3">
        <f t="shared" si="2"/>
        <v>327297.47399999993</v>
      </c>
      <c r="L57" s="3">
        <f t="shared" si="2"/>
        <v>210007258.92999992</v>
      </c>
      <c r="M57" s="3">
        <f t="shared" si="2"/>
        <v>2160</v>
      </c>
      <c r="N57" s="3">
        <f t="shared" si="2"/>
        <v>0</v>
      </c>
      <c r="O57" s="90"/>
    </row>
    <row r="58" spans="2:14" ht="15" customHeight="1">
      <c r="B58" s="1112" t="s">
        <v>29</v>
      </c>
      <c r="C58" s="1090" t="s">
        <v>8</v>
      </c>
      <c r="D58" s="65" t="s">
        <v>30</v>
      </c>
      <c r="E58" s="68">
        <f>F58+G58</f>
        <v>1531311.5799999998</v>
      </c>
      <c r="F58" s="1">
        <v>1216935.16</v>
      </c>
      <c r="G58" s="70">
        <v>314376.42</v>
      </c>
      <c r="H58" s="101"/>
      <c r="I58" s="1">
        <v>2386.6</v>
      </c>
      <c r="J58" s="1"/>
      <c r="K58" s="1"/>
      <c r="L58" s="1">
        <v>19290</v>
      </c>
      <c r="M58" s="1"/>
      <c r="N58" s="13"/>
    </row>
    <row r="59" spans="2:14" ht="15" customHeight="1">
      <c r="B59" s="1098"/>
      <c r="C59" s="1091"/>
      <c r="D59" s="117" t="s">
        <v>31</v>
      </c>
      <c r="E59" s="68">
        <f>F59+G59</f>
        <v>842885.88</v>
      </c>
      <c r="F59" s="4">
        <v>460352</v>
      </c>
      <c r="G59" s="69">
        <v>382533.88</v>
      </c>
      <c r="H59" s="4"/>
      <c r="I59" s="4">
        <v>600</v>
      </c>
      <c r="J59" s="4"/>
      <c r="K59" s="4"/>
      <c r="L59" s="4">
        <v>73400</v>
      </c>
      <c r="M59" s="4"/>
      <c r="N59" s="14"/>
    </row>
    <row r="60" spans="2:14" ht="15" customHeight="1">
      <c r="B60" s="1098"/>
      <c r="C60" s="1091"/>
      <c r="D60" s="117" t="s">
        <v>32</v>
      </c>
      <c r="E60" s="68"/>
      <c r="F60" s="4"/>
      <c r="G60" s="69"/>
      <c r="H60" s="4">
        <v>86.5</v>
      </c>
      <c r="I60" s="4"/>
      <c r="J60" s="4">
        <v>134.7</v>
      </c>
      <c r="K60" s="4">
        <v>1164.303</v>
      </c>
      <c r="L60" s="4"/>
      <c r="M60" s="4"/>
      <c r="N60" s="80">
        <v>0.007</v>
      </c>
    </row>
    <row r="61" spans="2:14" ht="15" customHeight="1">
      <c r="B61" s="1098"/>
      <c r="C61" s="1091"/>
      <c r="D61" s="117" t="s">
        <v>42</v>
      </c>
      <c r="E61" s="68">
        <f>F61+G61</f>
        <v>232268.85</v>
      </c>
      <c r="F61" s="4"/>
      <c r="G61" s="69">
        <v>232268.85</v>
      </c>
      <c r="H61" s="4">
        <v>3546.9</v>
      </c>
      <c r="I61" s="4"/>
      <c r="J61" s="4">
        <v>1892.76</v>
      </c>
      <c r="K61" s="4">
        <v>4319.861</v>
      </c>
      <c r="L61" s="4">
        <v>1500</v>
      </c>
      <c r="M61" s="4">
        <v>464.97700000000003</v>
      </c>
      <c r="N61" s="14">
        <v>4.4</v>
      </c>
    </row>
    <row r="62" spans="2:14" ht="15" customHeight="1">
      <c r="B62" s="1098"/>
      <c r="C62" s="1091"/>
      <c r="D62" s="117" t="s">
        <v>33</v>
      </c>
      <c r="E62" s="68">
        <f>F62+G62</f>
        <v>56898149.3</v>
      </c>
      <c r="F62" s="4">
        <v>13622151.489999998</v>
      </c>
      <c r="G62" s="69">
        <v>43275997.81</v>
      </c>
      <c r="H62" s="4">
        <v>434000</v>
      </c>
      <c r="I62" s="4">
        <v>29119.5</v>
      </c>
      <c r="J62" s="4">
        <v>16312</v>
      </c>
      <c r="K62" s="4">
        <v>21051.63</v>
      </c>
      <c r="L62" s="4">
        <v>15867880</v>
      </c>
      <c r="M62" s="4">
        <v>667.498</v>
      </c>
      <c r="N62" s="14"/>
    </row>
    <row r="63" spans="2:14" ht="15" customHeight="1">
      <c r="B63" s="1098"/>
      <c r="C63" s="1091"/>
      <c r="D63" s="117" t="s">
        <v>51</v>
      </c>
      <c r="E63" s="68"/>
      <c r="F63" s="4"/>
      <c r="G63" s="69"/>
      <c r="H63" s="4"/>
      <c r="I63" s="4"/>
      <c r="J63" s="4"/>
      <c r="K63" s="4"/>
      <c r="L63" s="4"/>
      <c r="M63" s="4">
        <v>0.15</v>
      </c>
      <c r="N63" s="14">
        <v>1.1</v>
      </c>
    </row>
    <row r="64" spans="2:14" ht="15" customHeight="1">
      <c r="B64" s="1098"/>
      <c r="C64" s="1091"/>
      <c r="D64" s="117" t="s">
        <v>43</v>
      </c>
      <c r="E64" s="68">
        <f>F64+G64</f>
        <v>116389.1</v>
      </c>
      <c r="F64" s="4">
        <v>797.5</v>
      </c>
      <c r="G64" s="69">
        <v>115591.6</v>
      </c>
      <c r="H64" s="4"/>
      <c r="I64" s="4"/>
      <c r="J64" s="4"/>
      <c r="K64" s="4">
        <v>201</v>
      </c>
      <c r="L64" s="4">
        <v>4840</v>
      </c>
      <c r="M64" s="4">
        <v>5.186</v>
      </c>
      <c r="N64" s="14"/>
    </row>
    <row r="65" spans="2:14" ht="15" customHeight="1">
      <c r="B65" s="1098"/>
      <c r="C65" s="1091"/>
      <c r="D65" s="117" t="s">
        <v>34</v>
      </c>
      <c r="E65" s="68">
        <f>F65+G65</f>
        <v>353619.1</v>
      </c>
      <c r="F65" s="4">
        <v>129100</v>
      </c>
      <c r="G65" s="69">
        <v>224519.1</v>
      </c>
      <c r="H65" s="4"/>
      <c r="I65" s="4"/>
      <c r="J65" s="4"/>
      <c r="K65" s="4">
        <v>1745.7</v>
      </c>
      <c r="L65" s="4">
        <v>20304.25</v>
      </c>
      <c r="M65" s="4">
        <v>35.288</v>
      </c>
      <c r="N65" s="14"/>
    </row>
    <row r="66" spans="2:14" ht="15" customHeight="1">
      <c r="B66" s="1098"/>
      <c r="C66" s="1091"/>
      <c r="D66" s="117" t="s">
        <v>35</v>
      </c>
      <c r="E66" s="68">
        <f>F66+G66</f>
        <v>90000</v>
      </c>
      <c r="F66" s="4"/>
      <c r="G66" s="69">
        <v>90000</v>
      </c>
      <c r="H66" s="4"/>
      <c r="I66" s="4"/>
      <c r="J66" s="4"/>
      <c r="K66" s="4"/>
      <c r="L66" s="4">
        <v>1600</v>
      </c>
      <c r="M66" s="4"/>
      <c r="N66" s="14"/>
    </row>
    <row r="67" spans="2:14" ht="15" customHeight="1">
      <c r="B67" s="1098"/>
      <c r="C67" s="1091"/>
      <c r="D67" s="117" t="s">
        <v>77</v>
      </c>
      <c r="E67" s="68"/>
      <c r="F67" s="4"/>
      <c r="G67" s="69"/>
      <c r="H67" s="4"/>
      <c r="I67" s="4"/>
      <c r="J67" s="4"/>
      <c r="K67" s="4">
        <v>0.1</v>
      </c>
      <c r="L67" s="4"/>
      <c r="M67" s="4"/>
      <c r="N67" s="14"/>
    </row>
    <row r="68" spans="2:14" ht="15" customHeight="1">
      <c r="B68" s="1098"/>
      <c r="C68" s="1091"/>
      <c r="D68" s="117" t="s">
        <v>67</v>
      </c>
      <c r="E68" s="68">
        <f>F68+G68</f>
        <v>1300</v>
      </c>
      <c r="F68" s="4"/>
      <c r="G68" s="69">
        <v>1300</v>
      </c>
      <c r="H68" s="4"/>
      <c r="I68" s="4"/>
      <c r="J68" s="4"/>
      <c r="K68" s="4"/>
      <c r="L68" s="4">
        <v>130</v>
      </c>
      <c r="M68" s="4"/>
      <c r="N68" s="14"/>
    </row>
    <row r="69" spans="2:14" ht="15" customHeight="1">
      <c r="B69" s="1098"/>
      <c r="C69" s="1091"/>
      <c r="D69" s="117" t="s">
        <v>52</v>
      </c>
      <c r="E69" s="68"/>
      <c r="F69" s="4"/>
      <c r="G69" s="69"/>
      <c r="H69" s="4"/>
      <c r="I69" s="4"/>
      <c r="J69" s="4"/>
      <c r="K69" s="4">
        <v>270</v>
      </c>
      <c r="L69" s="4"/>
      <c r="M69" s="4">
        <v>1.4120000000000001</v>
      </c>
      <c r="N69" s="14"/>
    </row>
    <row r="70" spans="2:14" ht="15" customHeight="1">
      <c r="B70" s="1098"/>
      <c r="C70" s="1091"/>
      <c r="D70" s="12" t="s">
        <v>9</v>
      </c>
      <c r="E70" s="68">
        <f>F70+G70</f>
        <v>3017883</v>
      </c>
      <c r="F70" s="4">
        <v>28890</v>
      </c>
      <c r="G70" s="69">
        <v>2988993</v>
      </c>
      <c r="H70" s="4"/>
      <c r="I70" s="4"/>
      <c r="J70" s="4"/>
      <c r="K70" s="4">
        <v>310</v>
      </c>
      <c r="L70" s="4">
        <v>305000</v>
      </c>
      <c r="M70" s="4">
        <v>96.774</v>
      </c>
      <c r="N70" s="14"/>
    </row>
    <row r="71" spans="2:14" ht="15" customHeight="1">
      <c r="B71" s="1098"/>
      <c r="C71" s="1091"/>
      <c r="D71" s="12" t="s">
        <v>36</v>
      </c>
      <c r="E71" s="68"/>
      <c r="F71" s="4"/>
      <c r="G71" s="69"/>
      <c r="H71" s="4"/>
      <c r="I71" s="4"/>
      <c r="J71" s="4"/>
      <c r="K71" s="4"/>
      <c r="L71" s="4"/>
      <c r="M71" s="4">
        <v>7.628</v>
      </c>
      <c r="N71" s="14"/>
    </row>
    <row r="72" spans="2:14" ht="15" customHeight="1">
      <c r="B72" s="1098"/>
      <c r="C72" s="1091"/>
      <c r="D72" s="12" t="s">
        <v>66</v>
      </c>
      <c r="E72" s="68"/>
      <c r="F72" s="4"/>
      <c r="G72" s="69"/>
      <c r="H72" s="4"/>
      <c r="I72" s="4"/>
      <c r="J72" s="4"/>
      <c r="K72" s="4"/>
      <c r="L72" s="4"/>
      <c r="M72" s="4">
        <v>3.6</v>
      </c>
      <c r="N72" s="14"/>
    </row>
    <row r="73" spans="2:14" ht="15" customHeight="1">
      <c r="B73" s="1098"/>
      <c r="C73" s="1091"/>
      <c r="D73" s="102" t="s">
        <v>149</v>
      </c>
      <c r="E73" s="68">
        <f>F73+G73</f>
        <v>60611</v>
      </c>
      <c r="F73" s="4"/>
      <c r="G73" s="69">
        <v>60611</v>
      </c>
      <c r="H73" s="4"/>
      <c r="I73" s="4"/>
      <c r="J73" s="4"/>
      <c r="K73" s="4"/>
      <c r="L73" s="4">
        <v>9100</v>
      </c>
      <c r="M73" s="4"/>
      <c r="N73" s="14"/>
    </row>
    <row r="74" spans="2:14" ht="15" customHeight="1">
      <c r="B74" s="1098"/>
      <c r="C74" s="1091"/>
      <c r="D74" s="67" t="s">
        <v>53</v>
      </c>
      <c r="E74" s="81"/>
      <c r="F74" s="4"/>
      <c r="G74" s="69"/>
      <c r="H74" s="4"/>
      <c r="I74" s="4"/>
      <c r="J74" s="4"/>
      <c r="K74" s="4"/>
      <c r="L74" s="4"/>
      <c r="M74" s="4">
        <v>6.425</v>
      </c>
      <c r="N74" s="14"/>
    </row>
    <row r="75" spans="2:14" ht="15" customHeight="1">
      <c r="B75" s="1098"/>
      <c r="C75" s="1092" t="s">
        <v>17</v>
      </c>
      <c r="D75" s="66" t="s">
        <v>138</v>
      </c>
      <c r="E75" s="68">
        <f>F75+G75</f>
        <v>25000</v>
      </c>
      <c r="F75" s="1"/>
      <c r="G75" s="70">
        <v>25000</v>
      </c>
      <c r="H75" s="1"/>
      <c r="I75" s="1"/>
      <c r="J75" s="1"/>
      <c r="K75" s="1"/>
      <c r="L75" s="1">
        <v>1000</v>
      </c>
      <c r="M75" s="1"/>
      <c r="N75" s="13"/>
    </row>
    <row r="76" spans="2:14" ht="15" customHeight="1">
      <c r="B76" s="1098"/>
      <c r="C76" s="1091"/>
      <c r="D76" s="12" t="s">
        <v>37</v>
      </c>
      <c r="E76" s="68">
        <f>F76+G76</f>
        <v>1800</v>
      </c>
      <c r="F76" s="4"/>
      <c r="G76" s="69">
        <v>1800</v>
      </c>
      <c r="H76" s="4"/>
      <c r="I76" s="4"/>
      <c r="J76" s="4"/>
      <c r="K76" s="4"/>
      <c r="L76" s="4">
        <v>100</v>
      </c>
      <c r="M76" s="4"/>
      <c r="N76" s="14"/>
    </row>
    <row r="77" spans="2:14" ht="15" customHeight="1">
      <c r="B77" s="1118"/>
      <c r="C77" s="1099"/>
      <c r="D77" s="12" t="s">
        <v>54</v>
      </c>
      <c r="E77" s="2"/>
      <c r="F77" s="2"/>
      <c r="G77" s="72"/>
      <c r="H77" s="2"/>
      <c r="I77" s="2"/>
      <c r="J77" s="2">
        <v>9796</v>
      </c>
      <c r="K77" s="2">
        <v>53</v>
      </c>
      <c r="L77" s="2"/>
      <c r="M77" s="2"/>
      <c r="N77" s="15">
        <v>2</v>
      </c>
    </row>
    <row r="78" spans="2:14" ht="15" customHeight="1" thickBot="1">
      <c r="B78" s="1119" t="s">
        <v>38</v>
      </c>
      <c r="C78" s="1120"/>
      <c r="D78" s="1121"/>
      <c r="E78" s="75">
        <f aca="true" t="shared" si="3" ref="E78:N78">SUM(E58:E77)</f>
        <v>63171217.81</v>
      </c>
      <c r="F78" s="5">
        <f t="shared" si="3"/>
        <v>15458226.149999999</v>
      </c>
      <c r="G78" s="76">
        <f t="shared" si="3"/>
        <v>47712991.660000004</v>
      </c>
      <c r="H78" s="5">
        <f t="shared" si="3"/>
        <v>437633.4</v>
      </c>
      <c r="I78" s="5">
        <f t="shared" si="3"/>
        <v>32106.1</v>
      </c>
      <c r="J78" s="5">
        <f t="shared" si="3"/>
        <v>28135.46</v>
      </c>
      <c r="K78" s="5">
        <f t="shared" si="3"/>
        <v>29115.594</v>
      </c>
      <c r="L78" s="5">
        <f t="shared" si="3"/>
        <v>16304144.25</v>
      </c>
      <c r="M78" s="5">
        <f t="shared" si="3"/>
        <v>1288.938</v>
      </c>
      <c r="N78" s="18">
        <f t="shared" si="3"/>
        <v>7.507</v>
      </c>
    </row>
    <row r="79" spans="2:14" ht="15" customHeight="1" thickBot="1" thickTop="1">
      <c r="B79" s="1081" t="s">
        <v>39</v>
      </c>
      <c r="C79" s="1082"/>
      <c r="D79" s="1083"/>
      <c r="E79" s="77">
        <f>E57+E78</f>
        <v>492864820.2899999</v>
      </c>
      <c r="F79" s="60">
        <f aca="true" t="shared" si="4" ref="F79:N79">F57+F78</f>
        <v>60977413.33</v>
      </c>
      <c r="G79" s="78">
        <f t="shared" si="4"/>
        <v>431887406.96</v>
      </c>
      <c r="H79" s="60">
        <f t="shared" si="4"/>
        <v>437633.4</v>
      </c>
      <c r="I79" s="60">
        <f t="shared" si="4"/>
        <v>32111.579999999998</v>
      </c>
      <c r="J79" s="60">
        <f t="shared" si="4"/>
        <v>288073.01</v>
      </c>
      <c r="K79" s="60">
        <f t="shared" si="4"/>
        <v>356413.0679999999</v>
      </c>
      <c r="L79" s="60">
        <f t="shared" si="4"/>
        <v>226311403.17999992</v>
      </c>
      <c r="M79" s="60">
        <f t="shared" si="4"/>
        <v>3448.938</v>
      </c>
      <c r="N79" s="84">
        <f t="shared" si="4"/>
        <v>7.507</v>
      </c>
    </row>
    <row r="80" spans="2:14" ht="10.5" thickTop="1">
      <c r="B80" s="88"/>
      <c r="C80" s="88"/>
      <c r="D80" s="88"/>
      <c r="E80" s="88"/>
      <c r="F80" s="88"/>
      <c r="G80" s="88"/>
      <c r="H80" s="88"/>
      <c r="I80" s="91"/>
      <c r="J80" s="88"/>
      <c r="K80" s="88"/>
      <c r="L80" s="91"/>
      <c r="M80" s="88"/>
      <c r="N80" s="88"/>
    </row>
    <row r="81" spans="2:14" s="87" customFormat="1" ht="12.75">
      <c r="B81" s="87" t="s">
        <v>148</v>
      </c>
      <c r="C81" s="92"/>
      <c r="D81" s="92"/>
      <c r="E81" s="92"/>
      <c r="F81" s="88"/>
      <c r="G81" s="91"/>
      <c r="H81" s="91"/>
      <c r="I81" s="91"/>
      <c r="J81" s="91"/>
      <c r="K81" s="91"/>
      <c r="L81" s="91"/>
      <c r="M81" s="91"/>
      <c r="N81" s="91"/>
    </row>
    <row r="82" spans="2:14" ht="9.75">
      <c r="B82" s="88"/>
      <c r="C82" s="88"/>
      <c r="D82" s="88"/>
      <c r="E82" s="88"/>
      <c r="F82" s="88"/>
      <c r="G82" s="88"/>
      <c r="H82" s="88"/>
      <c r="I82" s="91"/>
      <c r="J82" s="88"/>
      <c r="K82" s="88"/>
      <c r="L82" s="91"/>
      <c r="M82" s="88"/>
      <c r="N82" s="88"/>
    </row>
    <row r="83" spans="2:14" ht="9.75">
      <c r="B83" s="88"/>
      <c r="C83" s="88"/>
      <c r="D83" s="88"/>
      <c r="E83" s="88"/>
      <c r="F83" s="88"/>
      <c r="G83" s="88"/>
      <c r="H83" s="88"/>
      <c r="I83" s="91"/>
      <c r="J83" s="88"/>
      <c r="K83" s="88"/>
      <c r="L83" s="91"/>
      <c r="M83" s="88"/>
      <c r="N83" s="88"/>
    </row>
    <row r="84" spans="2:14" ht="9.75">
      <c r="B84" s="88"/>
      <c r="C84" s="88"/>
      <c r="D84" s="88"/>
      <c r="E84" s="88"/>
      <c r="F84" s="88"/>
      <c r="G84" s="88"/>
      <c r="H84" s="88"/>
      <c r="I84" s="91"/>
      <c r="J84" s="88"/>
      <c r="K84" s="88"/>
      <c r="L84" s="91"/>
      <c r="M84" s="88"/>
      <c r="N84" s="88"/>
    </row>
    <row r="85" spans="2:14" ht="9.75">
      <c r="B85" s="88"/>
      <c r="C85" s="88"/>
      <c r="D85" s="88"/>
      <c r="E85" s="88"/>
      <c r="F85" s="88"/>
      <c r="G85" s="88"/>
      <c r="H85" s="88"/>
      <c r="I85" s="91"/>
      <c r="J85" s="88"/>
      <c r="K85" s="88"/>
      <c r="L85" s="91"/>
      <c r="M85" s="88"/>
      <c r="N85" s="88"/>
    </row>
    <row r="86" spans="2:14" ht="9.75">
      <c r="B86" s="88"/>
      <c r="C86" s="88"/>
      <c r="D86" s="88"/>
      <c r="E86" s="88"/>
      <c r="F86" s="88"/>
      <c r="G86" s="88"/>
      <c r="H86" s="88"/>
      <c r="I86" s="91"/>
      <c r="J86" s="88"/>
      <c r="K86" s="88"/>
      <c r="L86" s="91"/>
      <c r="M86" s="88"/>
      <c r="N86" s="88"/>
    </row>
    <row r="87" spans="2:14" ht="9.75">
      <c r="B87" s="88"/>
      <c r="C87" s="88"/>
      <c r="D87" s="88"/>
      <c r="E87" s="88"/>
      <c r="F87" s="88"/>
      <c r="G87" s="88"/>
      <c r="H87" s="88"/>
      <c r="I87" s="91"/>
      <c r="J87" s="88"/>
      <c r="K87" s="88"/>
      <c r="L87" s="91"/>
      <c r="M87" s="88"/>
      <c r="N87" s="88"/>
    </row>
    <row r="88" spans="2:14" ht="9.75">
      <c r="B88" s="88"/>
      <c r="C88" s="88"/>
      <c r="D88" s="88"/>
      <c r="E88" s="88"/>
      <c r="F88" s="88"/>
      <c r="G88" s="88"/>
      <c r="H88" s="88"/>
      <c r="I88" s="91"/>
      <c r="J88" s="88"/>
      <c r="K88" s="88"/>
      <c r="L88" s="91"/>
      <c r="M88" s="88"/>
      <c r="N88" s="88"/>
    </row>
    <row r="89" spans="2:14" ht="9.75">
      <c r="B89" s="88"/>
      <c r="C89" s="88"/>
      <c r="D89" s="88"/>
      <c r="E89" s="88"/>
      <c r="F89" s="88"/>
      <c r="G89" s="88"/>
      <c r="H89" s="88"/>
      <c r="I89" s="91"/>
      <c r="J89" s="88"/>
      <c r="K89" s="88"/>
      <c r="L89" s="91"/>
      <c r="M89" s="88"/>
      <c r="N89" s="88"/>
    </row>
    <row r="90" spans="2:14" ht="9.75">
      <c r="B90" s="88"/>
      <c r="C90" s="88"/>
      <c r="D90" s="88"/>
      <c r="E90" s="88"/>
      <c r="F90" s="88"/>
      <c r="G90" s="88"/>
      <c r="H90" s="88"/>
      <c r="I90" s="91"/>
      <c r="J90" s="88"/>
      <c r="K90" s="88"/>
      <c r="L90" s="91"/>
      <c r="M90" s="88"/>
      <c r="N90" s="88"/>
    </row>
    <row r="91" spans="2:14" ht="9.75">
      <c r="B91" s="88"/>
      <c r="C91" s="88"/>
      <c r="D91" s="88"/>
      <c r="E91" s="88"/>
      <c r="F91" s="88"/>
      <c r="G91" s="88"/>
      <c r="H91" s="88"/>
      <c r="I91" s="91"/>
      <c r="J91" s="88"/>
      <c r="K91" s="88"/>
      <c r="L91" s="91"/>
      <c r="M91" s="88"/>
      <c r="N91" s="88"/>
    </row>
    <row r="92" spans="2:14" ht="9.75">
      <c r="B92" s="88"/>
      <c r="C92" s="88"/>
      <c r="D92" s="88"/>
      <c r="E92" s="88"/>
      <c r="F92" s="88"/>
      <c r="G92" s="88"/>
      <c r="H92" s="88"/>
      <c r="I92" s="91"/>
      <c r="J92" s="88"/>
      <c r="K92" s="88"/>
      <c r="L92" s="91"/>
      <c r="M92" s="88"/>
      <c r="N92" s="88"/>
    </row>
    <row r="93" spans="2:14" ht="9.75">
      <c r="B93" s="88"/>
      <c r="C93" s="88"/>
      <c r="D93" s="88"/>
      <c r="E93" s="88"/>
      <c r="F93" s="88"/>
      <c r="G93" s="88"/>
      <c r="H93" s="88"/>
      <c r="I93" s="91"/>
      <c r="J93" s="88"/>
      <c r="K93" s="88"/>
      <c r="L93" s="91"/>
      <c r="M93" s="88"/>
      <c r="N93" s="88"/>
    </row>
    <row r="94" spans="2:14" ht="9.75">
      <c r="B94" s="88"/>
      <c r="C94" s="88"/>
      <c r="D94" s="88"/>
      <c r="E94" s="88"/>
      <c r="F94" s="88"/>
      <c r="G94" s="88"/>
      <c r="H94" s="88"/>
      <c r="I94" s="91"/>
      <c r="J94" s="88"/>
      <c r="K94" s="88"/>
      <c r="L94" s="91"/>
      <c r="M94" s="88"/>
      <c r="N94" s="88"/>
    </row>
    <row r="95" spans="2:14" ht="9.75">
      <c r="B95" s="88"/>
      <c r="C95" s="88"/>
      <c r="D95" s="88"/>
      <c r="E95" s="88"/>
      <c r="F95" s="88"/>
      <c r="G95" s="88"/>
      <c r="H95" s="88"/>
      <c r="I95" s="91"/>
      <c r="J95" s="88"/>
      <c r="K95" s="88"/>
      <c r="L95" s="91"/>
      <c r="M95" s="88"/>
      <c r="N95" s="88"/>
    </row>
    <row r="96" spans="2:14" ht="9.75">
      <c r="B96" s="88"/>
      <c r="C96" s="88"/>
      <c r="D96" s="88"/>
      <c r="E96" s="88"/>
      <c r="F96" s="88"/>
      <c r="G96" s="88"/>
      <c r="H96" s="88"/>
      <c r="I96" s="91"/>
      <c r="J96" s="88"/>
      <c r="K96" s="88"/>
      <c r="L96" s="91"/>
      <c r="M96" s="88"/>
      <c r="N96" s="88"/>
    </row>
    <row r="97" spans="9:12" s="88" customFormat="1" ht="9.75">
      <c r="I97" s="91"/>
      <c r="L97" s="91"/>
    </row>
    <row r="98" spans="9:12" s="88" customFormat="1" ht="9.75">
      <c r="I98" s="91"/>
      <c r="L98" s="91"/>
    </row>
    <row r="99" spans="9:12" s="88" customFormat="1" ht="9.75">
      <c r="I99" s="91"/>
      <c r="L99" s="91"/>
    </row>
    <row r="100" spans="9:12" s="88" customFormat="1" ht="9.75">
      <c r="I100" s="91"/>
      <c r="L100" s="91"/>
    </row>
    <row r="101" spans="9:12" s="88" customFormat="1" ht="9.75">
      <c r="I101" s="91"/>
      <c r="L101" s="91"/>
    </row>
    <row r="102" spans="9:12" s="88" customFormat="1" ht="9.75">
      <c r="I102" s="91"/>
      <c r="L102" s="91"/>
    </row>
    <row r="103" spans="9:12" s="88" customFormat="1" ht="9.75">
      <c r="I103" s="91"/>
      <c r="L103" s="91"/>
    </row>
    <row r="104" spans="9:12" s="88" customFormat="1" ht="9.75">
      <c r="I104" s="91"/>
      <c r="L104" s="91"/>
    </row>
    <row r="105" spans="9:12" s="88" customFormat="1" ht="9.75">
      <c r="I105" s="91"/>
      <c r="L105" s="91"/>
    </row>
    <row r="106" spans="9:12" s="88" customFormat="1" ht="9.75">
      <c r="I106" s="91"/>
      <c r="L106" s="91"/>
    </row>
    <row r="107" spans="9:12" s="88" customFormat="1" ht="9.75">
      <c r="I107" s="91"/>
      <c r="L107" s="91"/>
    </row>
    <row r="108" spans="9:12" s="88" customFormat="1" ht="9.75">
      <c r="I108" s="91"/>
      <c r="L108" s="91"/>
    </row>
    <row r="109" spans="9:12" s="88" customFormat="1" ht="9.75">
      <c r="I109" s="91"/>
      <c r="L109" s="91"/>
    </row>
    <row r="110" spans="9:12" s="88" customFormat="1" ht="9.75">
      <c r="I110" s="91"/>
      <c r="L110" s="91"/>
    </row>
    <row r="111" spans="9:12" s="88" customFormat="1" ht="9.75">
      <c r="I111" s="91"/>
      <c r="L111" s="91"/>
    </row>
    <row r="112" spans="9:12" s="88" customFormat="1" ht="9.75">
      <c r="I112" s="91"/>
      <c r="L112" s="91"/>
    </row>
    <row r="113" spans="9:12" s="88" customFormat="1" ht="9.75">
      <c r="I113" s="91"/>
      <c r="L113" s="91"/>
    </row>
    <row r="114" spans="9:12" s="88" customFormat="1" ht="9.75">
      <c r="I114" s="91"/>
      <c r="L114" s="91"/>
    </row>
    <row r="115" spans="9:12" s="88" customFormat="1" ht="9.75">
      <c r="I115" s="91"/>
      <c r="L115" s="91"/>
    </row>
    <row r="116" spans="9:12" s="88" customFormat="1" ht="9.75">
      <c r="I116" s="91"/>
      <c r="L116" s="91"/>
    </row>
    <row r="117" spans="9:12" s="88" customFormat="1" ht="9.75">
      <c r="I117" s="91"/>
      <c r="L117" s="91"/>
    </row>
    <row r="118" spans="9:12" s="88" customFormat="1" ht="9.75">
      <c r="I118" s="91"/>
      <c r="L118" s="91"/>
    </row>
    <row r="119" spans="9:12" s="88" customFormat="1" ht="9.75">
      <c r="I119" s="91"/>
      <c r="L119" s="91"/>
    </row>
    <row r="120" spans="9:12" s="88" customFormat="1" ht="9.75">
      <c r="I120" s="91"/>
      <c r="L120" s="91"/>
    </row>
    <row r="121" spans="9:12" s="88" customFormat="1" ht="9.75">
      <c r="I121" s="91"/>
      <c r="L121" s="91"/>
    </row>
    <row r="122" spans="9:12" s="88" customFormat="1" ht="9.75">
      <c r="I122" s="91"/>
      <c r="L122" s="91"/>
    </row>
    <row r="123" spans="9:12" s="88" customFormat="1" ht="9.75">
      <c r="I123" s="91"/>
      <c r="L123" s="91"/>
    </row>
    <row r="124" spans="9:12" s="88" customFormat="1" ht="9.75">
      <c r="I124" s="91"/>
      <c r="L124" s="91"/>
    </row>
    <row r="125" spans="9:12" s="88" customFormat="1" ht="9.75">
      <c r="I125" s="91"/>
      <c r="L125" s="91"/>
    </row>
    <row r="126" spans="9:12" s="88" customFormat="1" ht="9.75">
      <c r="I126" s="91"/>
      <c r="L126" s="91"/>
    </row>
    <row r="127" spans="9:12" s="88" customFormat="1" ht="9.75">
      <c r="I127" s="91"/>
      <c r="L127" s="91"/>
    </row>
    <row r="128" spans="9:12" s="88" customFormat="1" ht="9.75">
      <c r="I128" s="91"/>
      <c r="L128" s="91"/>
    </row>
    <row r="129" spans="9:12" s="88" customFormat="1" ht="9.75">
      <c r="I129" s="91"/>
      <c r="L129" s="91"/>
    </row>
    <row r="130" spans="9:12" s="88" customFormat="1" ht="9.75">
      <c r="I130" s="91"/>
      <c r="L130" s="91"/>
    </row>
    <row r="131" spans="9:12" s="88" customFormat="1" ht="9.75">
      <c r="I131" s="91"/>
      <c r="L131" s="91"/>
    </row>
    <row r="132" spans="9:12" s="88" customFormat="1" ht="9.75">
      <c r="I132" s="91"/>
      <c r="L132" s="91"/>
    </row>
    <row r="133" spans="9:12" s="88" customFormat="1" ht="9.75">
      <c r="I133" s="91"/>
      <c r="L133" s="91"/>
    </row>
    <row r="134" spans="9:12" s="88" customFormat="1" ht="9.75">
      <c r="I134" s="91"/>
      <c r="L134" s="91"/>
    </row>
    <row r="135" spans="9:12" s="88" customFormat="1" ht="9.75">
      <c r="I135" s="91"/>
      <c r="L135" s="91"/>
    </row>
  </sheetData>
  <sheetProtection/>
  <mergeCells count="20">
    <mergeCell ref="B1:N1"/>
    <mergeCell ref="B3:B4"/>
    <mergeCell ref="C3:C4"/>
    <mergeCell ref="D3:D4"/>
    <mergeCell ref="E3:G3"/>
    <mergeCell ref="H3:N3"/>
    <mergeCell ref="B43:B56"/>
    <mergeCell ref="C43:C49"/>
    <mergeCell ref="C51:C56"/>
    <mergeCell ref="B5:B42"/>
    <mergeCell ref="C5:C18"/>
    <mergeCell ref="C19:C24"/>
    <mergeCell ref="C25:C38"/>
    <mergeCell ref="C39:C41"/>
    <mergeCell ref="B57:D57"/>
    <mergeCell ref="B79:D79"/>
    <mergeCell ref="B58:B77"/>
    <mergeCell ref="C58:C74"/>
    <mergeCell ref="C75:C77"/>
    <mergeCell ref="B78:D78"/>
  </mergeCells>
  <printOptions horizontalCentered="1" verticalCentered="1"/>
  <pageMargins left="0.07874015748031496" right="0.07874015748031496" top="0.6692913385826772" bottom="0.7874015748031497" header="0.4724409448818898" footer="0"/>
  <pageSetup fitToHeight="1" fitToWidth="1" horizontalDpi="600" verticalDpi="600" orientation="landscape" paperSize="8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1"/>
  <sheetViews>
    <sheetView zoomScale="75" zoomScaleNormal="75" zoomScaleSheetLayoutView="25" zoomScalePageLayoutView="0" workbookViewId="0" topLeftCell="A1">
      <selection activeCell="A1" sqref="A1"/>
    </sheetView>
  </sheetViews>
  <sheetFormatPr defaultColWidth="12" defaultRowHeight="11.25"/>
  <cols>
    <col min="1" max="1" width="2.66015625" style="88" customWidth="1"/>
    <col min="2" max="2" width="14.66015625" style="19" customWidth="1"/>
    <col min="3" max="3" width="19" style="19" customWidth="1"/>
    <col min="4" max="4" width="32" style="19" customWidth="1"/>
    <col min="5" max="5" width="17.66015625" style="19" customWidth="1"/>
    <col min="6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88" bestFit="1" customWidth="1"/>
    <col min="18" max="18" width="20.66015625" style="88" bestFit="1" customWidth="1"/>
    <col min="19" max="19" width="16.33203125" style="88" bestFit="1" customWidth="1"/>
    <col min="20" max="20" width="20.33203125" style="88" bestFit="1" customWidth="1"/>
    <col min="21" max="21" width="16.66015625" style="88" bestFit="1" customWidth="1"/>
    <col min="22" max="22" width="20.33203125" style="88" bestFit="1" customWidth="1"/>
    <col min="23" max="23" width="16.66015625" style="88" bestFit="1" customWidth="1"/>
    <col min="24" max="24" width="20.33203125" style="88" bestFit="1" customWidth="1"/>
    <col min="25" max="25" width="16.66015625" style="88" bestFit="1" customWidth="1"/>
    <col min="26" max="26" width="20.66015625" style="88" bestFit="1" customWidth="1"/>
    <col min="27" max="27" width="17" style="88" bestFit="1" customWidth="1"/>
    <col min="28" max="28" width="20.33203125" style="88" bestFit="1" customWidth="1"/>
    <col min="29" max="29" width="16.66015625" style="88" bestFit="1" customWidth="1"/>
    <col min="30" max="30" width="20.33203125" style="88" bestFit="1" customWidth="1"/>
    <col min="31" max="31" width="16.66015625" style="88" bestFit="1" customWidth="1"/>
    <col min="32" max="32" width="18" style="88" bestFit="1" customWidth="1"/>
    <col min="33" max="33" width="14.5" style="88" bestFit="1" customWidth="1"/>
    <col min="34" max="34" width="17.66015625" style="88" bestFit="1" customWidth="1"/>
    <col min="35" max="35" width="14.16015625" style="88" bestFit="1" customWidth="1"/>
    <col min="36" max="36" width="16.83203125" style="88" bestFit="1" customWidth="1"/>
    <col min="37" max="16384" width="12" style="19" customWidth="1"/>
  </cols>
  <sheetData>
    <row r="1" spans="1:36" s="20" customFormat="1" ht="23.25" customHeight="1">
      <c r="A1" s="87"/>
      <c r="B1" s="1102" t="s">
        <v>139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2:14" s="87" customFormat="1" ht="13.5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025" t="s">
        <v>3</v>
      </c>
      <c r="F3" s="1026"/>
      <c r="G3" s="1027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68">
        <f aca="true" t="shared" si="0" ref="E5:E36">F5+G5</f>
        <v>1330</v>
      </c>
      <c r="F5" s="4"/>
      <c r="G5" s="69">
        <v>1330</v>
      </c>
      <c r="H5" s="4"/>
      <c r="I5" s="4"/>
      <c r="J5" s="4"/>
      <c r="K5" s="4"/>
      <c r="L5" s="4">
        <v>250</v>
      </c>
      <c r="M5" s="4"/>
      <c r="N5" s="14"/>
    </row>
    <row r="6" spans="2:14" ht="15" customHeight="1">
      <c r="B6" s="1098"/>
      <c r="C6" s="1091"/>
      <c r="D6" s="12" t="s">
        <v>32</v>
      </c>
      <c r="E6" s="68">
        <f t="shared" si="0"/>
        <v>14862.79</v>
      </c>
      <c r="F6" s="4"/>
      <c r="G6" s="69">
        <v>14862.79</v>
      </c>
      <c r="H6" s="4"/>
      <c r="I6" s="4"/>
      <c r="J6" s="4"/>
      <c r="K6" s="4"/>
      <c r="L6" s="4">
        <v>3980</v>
      </c>
      <c r="M6" s="4"/>
      <c r="N6" s="14"/>
    </row>
    <row r="7" spans="2:14" ht="15" customHeight="1">
      <c r="B7" s="1098"/>
      <c r="C7" s="1091"/>
      <c r="D7" s="12" t="s">
        <v>9</v>
      </c>
      <c r="E7" s="68">
        <f t="shared" si="0"/>
        <v>5732.88</v>
      </c>
      <c r="F7" s="4"/>
      <c r="G7" s="69">
        <v>5732.88</v>
      </c>
      <c r="H7" s="4"/>
      <c r="I7" s="4"/>
      <c r="J7" s="4"/>
      <c r="K7" s="4"/>
      <c r="L7" s="4">
        <v>859</v>
      </c>
      <c r="M7" s="4"/>
      <c r="N7" s="14"/>
    </row>
    <row r="8" spans="2:14" ht="15" customHeight="1">
      <c r="B8" s="1098"/>
      <c r="C8" s="1091"/>
      <c r="D8" s="12" t="s">
        <v>73</v>
      </c>
      <c r="E8" s="68">
        <f t="shared" si="0"/>
        <v>2855</v>
      </c>
      <c r="F8" s="4"/>
      <c r="G8" s="69">
        <v>2855</v>
      </c>
      <c r="H8" s="4"/>
      <c r="I8" s="4"/>
      <c r="J8" s="4"/>
      <c r="K8" s="4"/>
      <c r="L8" s="4">
        <v>1210</v>
      </c>
      <c r="M8" s="4"/>
      <c r="N8" s="14"/>
    </row>
    <row r="9" spans="2:14" ht="15" customHeight="1">
      <c r="B9" s="1098"/>
      <c r="C9" s="1091"/>
      <c r="D9" s="12" t="s">
        <v>55</v>
      </c>
      <c r="E9" s="68">
        <f t="shared" si="0"/>
        <v>44699.53</v>
      </c>
      <c r="F9" s="4"/>
      <c r="G9" s="69">
        <v>44699.53</v>
      </c>
      <c r="H9" s="4"/>
      <c r="I9" s="4"/>
      <c r="J9" s="4"/>
      <c r="K9" s="4"/>
      <c r="L9" s="4">
        <v>28847.7</v>
      </c>
      <c r="M9" s="4"/>
      <c r="N9" s="14"/>
    </row>
    <row r="10" spans="2:14" ht="15" customHeight="1">
      <c r="B10" s="1098"/>
      <c r="C10" s="1091"/>
      <c r="D10" s="12" t="s">
        <v>62</v>
      </c>
      <c r="E10" s="68">
        <f t="shared" si="0"/>
        <v>577.5</v>
      </c>
      <c r="F10" s="4"/>
      <c r="G10" s="69">
        <v>577.5</v>
      </c>
      <c r="H10" s="4"/>
      <c r="I10" s="4"/>
      <c r="J10" s="4"/>
      <c r="K10" s="4"/>
      <c r="L10" s="4">
        <v>270</v>
      </c>
      <c r="M10" s="4"/>
      <c r="N10" s="14"/>
    </row>
    <row r="11" spans="2:14" ht="15" customHeight="1">
      <c r="B11" s="1098"/>
      <c r="C11" s="1091"/>
      <c r="D11" s="12" t="s">
        <v>11</v>
      </c>
      <c r="E11" s="68">
        <f t="shared" si="0"/>
        <v>97845999.04</v>
      </c>
      <c r="F11" s="4">
        <v>14302615.689999998</v>
      </c>
      <c r="G11" s="69">
        <v>83543383.35000001</v>
      </c>
      <c r="H11" s="4"/>
      <c r="I11" s="4"/>
      <c r="J11" s="4"/>
      <c r="K11" s="4">
        <v>50810.2101</v>
      </c>
      <c r="L11" s="4">
        <v>13412941.39</v>
      </c>
      <c r="M11" s="4"/>
      <c r="N11" s="14"/>
    </row>
    <row r="12" spans="2:14" ht="15" customHeight="1">
      <c r="B12" s="1098"/>
      <c r="C12" s="1091"/>
      <c r="D12" s="12" t="s">
        <v>12</v>
      </c>
      <c r="E12" s="68">
        <f t="shared" si="0"/>
        <v>3002927.83</v>
      </c>
      <c r="F12" s="4">
        <v>280191.64</v>
      </c>
      <c r="G12" s="69">
        <v>2722736.19</v>
      </c>
      <c r="H12" s="4"/>
      <c r="I12" s="4"/>
      <c r="J12" s="4"/>
      <c r="K12" s="4">
        <v>800</v>
      </c>
      <c r="L12" s="4">
        <v>645163.2</v>
      </c>
      <c r="M12" s="4"/>
      <c r="N12" s="14"/>
    </row>
    <row r="13" spans="2:14" ht="15" customHeight="1">
      <c r="B13" s="1098"/>
      <c r="C13" s="1091"/>
      <c r="D13" s="12" t="s">
        <v>44</v>
      </c>
      <c r="E13" s="68">
        <f t="shared" si="0"/>
        <v>2155744.33</v>
      </c>
      <c r="F13" s="4">
        <v>605170.93</v>
      </c>
      <c r="G13" s="69">
        <v>1550573.4</v>
      </c>
      <c r="H13" s="4"/>
      <c r="I13" s="4">
        <v>56.89</v>
      </c>
      <c r="J13" s="4"/>
      <c r="K13" s="4">
        <v>546.478</v>
      </c>
      <c r="L13" s="4">
        <v>186539</v>
      </c>
      <c r="M13" s="4"/>
      <c r="N13" s="14"/>
    </row>
    <row r="14" spans="2:14" ht="15" customHeight="1">
      <c r="B14" s="1098"/>
      <c r="C14" s="1091"/>
      <c r="D14" s="12" t="s">
        <v>13</v>
      </c>
      <c r="E14" s="68">
        <f t="shared" si="0"/>
        <v>517.38</v>
      </c>
      <c r="F14" s="4"/>
      <c r="G14" s="69">
        <v>517.38</v>
      </c>
      <c r="H14" s="4"/>
      <c r="I14" s="4"/>
      <c r="J14" s="4"/>
      <c r="K14" s="4"/>
      <c r="L14" s="4">
        <v>397</v>
      </c>
      <c r="M14" s="4"/>
      <c r="N14" s="14"/>
    </row>
    <row r="15" spans="2:14" ht="15" customHeight="1">
      <c r="B15" s="1098"/>
      <c r="C15" s="1091"/>
      <c r="D15" s="12" t="s">
        <v>14</v>
      </c>
      <c r="E15" s="68">
        <f t="shared" si="0"/>
        <v>91214496.96000001</v>
      </c>
      <c r="F15" s="4">
        <v>17678537.14</v>
      </c>
      <c r="G15" s="69">
        <v>73535959.82000001</v>
      </c>
      <c r="H15" s="4"/>
      <c r="I15" s="4"/>
      <c r="J15" s="4"/>
      <c r="K15" s="4">
        <v>70437.07800000001</v>
      </c>
      <c r="L15" s="4">
        <v>15998427.93</v>
      </c>
      <c r="M15" s="4"/>
      <c r="N15" s="14"/>
    </row>
    <row r="16" spans="2:14" ht="15" customHeight="1">
      <c r="B16" s="1098"/>
      <c r="C16" s="1091"/>
      <c r="D16" s="12" t="s">
        <v>45</v>
      </c>
      <c r="E16" s="68">
        <f t="shared" si="0"/>
        <v>58885360</v>
      </c>
      <c r="F16" s="4"/>
      <c r="G16" s="69">
        <v>58885360</v>
      </c>
      <c r="H16" s="4"/>
      <c r="I16" s="4"/>
      <c r="J16" s="4"/>
      <c r="K16" s="4"/>
      <c r="L16" s="4">
        <v>2987671</v>
      </c>
      <c r="M16" s="4"/>
      <c r="N16" s="14"/>
    </row>
    <row r="17" spans="2:14" ht="15" customHeight="1">
      <c r="B17" s="1098"/>
      <c r="C17" s="1091"/>
      <c r="D17" s="12" t="s">
        <v>15</v>
      </c>
      <c r="E17" s="68">
        <f t="shared" si="0"/>
        <v>3147230.29</v>
      </c>
      <c r="F17" s="4">
        <v>2133818.7</v>
      </c>
      <c r="G17" s="69">
        <v>1013411.59</v>
      </c>
      <c r="H17" s="4"/>
      <c r="I17" s="4"/>
      <c r="J17" s="4">
        <v>1337</v>
      </c>
      <c r="K17" s="4">
        <v>701.999</v>
      </c>
      <c r="L17" s="4">
        <v>92700.7</v>
      </c>
      <c r="M17" s="4"/>
      <c r="N17" s="14"/>
    </row>
    <row r="18" spans="2:14" ht="15" customHeight="1">
      <c r="B18" s="1098"/>
      <c r="C18" s="1091"/>
      <c r="D18" s="64" t="s">
        <v>16</v>
      </c>
      <c r="E18" s="81">
        <f t="shared" si="0"/>
        <v>38788188.300000004</v>
      </c>
      <c r="F18" s="4">
        <v>1479357</v>
      </c>
      <c r="G18" s="69">
        <v>37308831.300000004</v>
      </c>
      <c r="H18" s="4"/>
      <c r="I18" s="4"/>
      <c r="J18" s="4"/>
      <c r="K18" s="4">
        <v>478.524</v>
      </c>
      <c r="L18" s="4">
        <v>7767795</v>
      </c>
      <c r="M18" s="4"/>
      <c r="N18" s="14"/>
    </row>
    <row r="19" spans="2:14" ht="15" customHeight="1">
      <c r="B19" s="1098"/>
      <c r="C19" s="1092" t="s">
        <v>17</v>
      </c>
      <c r="D19" s="65" t="s">
        <v>18</v>
      </c>
      <c r="E19" s="68">
        <f t="shared" si="0"/>
        <v>892913.86</v>
      </c>
      <c r="F19" s="1"/>
      <c r="G19" s="70">
        <v>892913.86</v>
      </c>
      <c r="H19" s="1"/>
      <c r="I19" s="1"/>
      <c r="J19" s="1"/>
      <c r="K19" s="1"/>
      <c r="L19" s="1">
        <v>31994.06</v>
      </c>
      <c r="M19" s="1"/>
      <c r="N19" s="13"/>
    </row>
    <row r="20" spans="2:14" ht="15" customHeight="1">
      <c r="B20" s="1098"/>
      <c r="C20" s="1091"/>
      <c r="D20" s="12" t="s">
        <v>98</v>
      </c>
      <c r="E20" s="68">
        <f t="shared" si="0"/>
        <v>1140</v>
      </c>
      <c r="F20" s="4"/>
      <c r="G20" s="69">
        <v>1140</v>
      </c>
      <c r="H20" s="4"/>
      <c r="I20" s="4"/>
      <c r="J20" s="4"/>
      <c r="K20" s="4"/>
      <c r="L20" s="4">
        <v>95</v>
      </c>
      <c r="M20" s="4"/>
      <c r="N20" s="14"/>
    </row>
    <row r="21" spans="2:14" ht="15" customHeight="1">
      <c r="B21" s="1098"/>
      <c r="C21" s="1091"/>
      <c r="D21" s="12" t="s">
        <v>64</v>
      </c>
      <c r="E21" s="68">
        <f t="shared" si="0"/>
        <v>3290</v>
      </c>
      <c r="F21" s="4"/>
      <c r="G21" s="69">
        <v>3290</v>
      </c>
      <c r="H21" s="4"/>
      <c r="I21" s="4"/>
      <c r="J21" s="4"/>
      <c r="K21" s="4"/>
      <c r="L21" s="4">
        <v>305</v>
      </c>
      <c r="M21" s="4"/>
      <c r="N21" s="14"/>
    </row>
    <row r="22" spans="2:14" ht="15" customHeight="1">
      <c r="B22" s="1098"/>
      <c r="C22" s="1091"/>
      <c r="D22" s="12" t="s">
        <v>27</v>
      </c>
      <c r="E22" s="68">
        <f t="shared" si="0"/>
        <v>4149.5</v>
      </c>
      <c r="F22" s="4"/>
      <c r="G22" s="69">
        <v>4149.5</v>
      </c>
      <c r="H22" s="4"/>
      <c r="I22" s="4"/>
      <c r="J22" s="4"/>
      <c r="K22" s="4"/>
      <c r="L22" s="4">
        <v>695.8</v>
      </c>
      <c r="M22" s="4"/>
      <c r="N22" s="14"/>
    </row>
    <row r="23" spans="2:14" ht="15" customHeight="1">
      <c r="B23" s="1098"/>
      <c r="C23" s="1091"/>
      <c r="D23" s="67" t="s">
        <v>141</v>
      </c>
      <c r="E23" s="81">
        <f t="shared" si="0"/>
        <v>1311.36</v>
      </c>
      <c r="F23" s="2"/>
      <c r="G23" s="71">
        <v>1311.36</v>
      </c>
      <c r="H23" s="2"/>
      <c r="I23" s="2"/>
      <c r="J23" s="2"/>
      <c r="K23" s="2"/>
      <c r="L23" s="2">
        <v>735</v>
      </c>
      <c r="M23" s="2"/>
      <c r="N23" s="15"/>
    </row>
    <row r="24" spans="2:14" ht="15" customHeight="1">
      <c r="B24" s="1098"/>
      <c r="C24" s="1091"/>
      <c r="D24" s="12" t="s">
        <v>57</v>
      </c>
      <c r="E24" s="68">
        <f t="shared" si="0"/>
        <v>2376</v>
      </c>
      <c r="F24" s="4"/>
      <c r="G24" s="69">
        <v>2376</v>
      </c>
      <c r="H24" s="4"/>
      <c r="I24" s="4"/>
      <c r="J24" s="4"/>
      <c r="K24" s="4"/>
      <c r="L24" s="4">
        <v>594</v>
      </c>
      <c r="M24" s="4"/>
      <c r="N24" s="14"/>
    </row>
    <row r="25" spans="2:14" ht="15" customHeight="1">
      <c r="B25" s="1098"/>
      <c r="C25" s="1091"/>
      <c r="D25" s="12" t="s">
        <v>46</v>
      </c>
      <c r="E25" s="68">
        <f t="shared" si="0"/>
        <v>2754703.8</v>
      </c>
      <c r="F25" s="4">
        <v>11680</v>
      </c>
      <c r="G25" s="69">
        <v>2743023.8</v>
      </c>
      <c r="H25" s="4"/>
      <c r="I25" s="4"/>
      <c r="J25" s="4"/>
      <c r="K25" s="4">
        <v>546.998</v>
      </c>
      <c r="L25" s="4">
        <v>672636.12</v>
      </c>
      <c r="M25" s="4"/>
      <c r="N25" s="14"/>
    </row>
    <row r="26" spans="2:14" ht="15" customHeight="1">
      <c r="B26" s="1098"/>
      <c r="C26" s="1091"/>
      <c r="D26" s="12" t="s">
        <v>47</v>
      </c>
      <c r="E26" s="68">
        <f t="shared" si="0"/>
        <v>1317451.11</v>
      </c>
      <c r="F26" s="4">
        <v>21134.5</v>
      </c>
      <c r="G26" s="69">
        <v>1296316.61</v>
      </c>
      <c r="H26" s="4"/>
      <c r="I26" s="4"/>
      <c r="J26" s="4">
        <v>800</v>
      </c>
      <c r="K26" s="4">
        <v>1467</v>
      </c>
      <c r="L26" s="4">
        <v>497098.77</v>
      </c>
      <c r="M26" s="4"/>
      <c r="N26" s="14"/>
    </row>
    <row r="27" spans="2:14" ht="15" customHeight="1">
      <c r="B27" s="1098"/>
      <c r="C27" s="1091"/>
      <c r="D27" s="12" t="s">
        <v>58</v>
      </c>
      <c r="E27" s="68">
        <f t="shared" si="0"/>
        <v>1944.8</v>
      </c>
      <c r="F27" s="4"/>
      <c r="G27" s="69">
        <v>1944.8</v>
      </c>
      <c r="H27" s="4"/>
      <c r="I27" s="4"/>
      <c r="J27" s="4"/>
      <c r="K27" s="4"/>
      <c r="L27" s="4">
        <v>347</v>
      </c>
      <c r="M27" s="4"/>
      <c r="N27" s="14"/>
    </row>
    <row r="28" spans="2:14" ht="15" customHeight="1">
      <c r="B28" s="1098"/>
      <c r="C28" s="1091"/>
      <c r="D28" s="12" t="s">
        <v>20</v>
      </c>
      <c r="E28" s="68">
        <f t="shared" si="0"/>
        <v>7452.56</v>
      </c>
      <c r="F28" s="4"/>
      <c r="G28" s="69">
        <v>7452.56</v>
      </c>
      <c r="H28" s="4"/>
      <c r="I28" s="4"/>
      <c r="J28" s="4"/>
      <c r="K28" s="4"/>
      <c r="L28" s="4">
        <v>693</v>
      </c>
      <c r="M28" s="4"/>
      <c r="N28" s="14"/>
    </row>
    <row r="29" spans="2:14" ht="15" customHeight="1">
      <c r="B29" s="1098"/>
      <c r="C29" s="1091"/>
      <c r="D29" s="12" t="s">
        <v>21</v>
      </c>
      <c r="E29" s="68">
        <f t="shared" si="0"/>
        <v>100311427.47000003</v>
      </c>
      <c r="F29" s="4">
        <v>15000</v>
      </c>
      <c r="G29" s="69">
        <v>100296427.47000003</v>
      </c>
      <c r="H29" s="4"/>
      <c r="I29" s="4"/>
      <c r="J29" s="4"/>
      <c r="K29" s="4">
        <v>68750</v>
      </c>
      <c r="L29" s="4">
        <v>203663608.6499997</v>
      </c>
      <c r="M29" s="4"/>
      <c r="N29" s="14"/>
    </row>
    <row r="30" spans="2:14" ht="15" customHeight="1">
      <c r="B30" s="1098"/>
      <c r="C30" s="1091"/>
      <c r="D30" s="12" t="s">
        <v>24</v>
      </c>
      <c r="E30" s="68">
        <f t="shared" si="0"/>
        <v>1074694.53</v>
      </c>
      <c r="F30" s="4">
        <v>519000.03</v>
      </c>
      <c r="G30" s="69">
        <v>555694.5</v>
      </c>
      <c r="H30" s="4"/>
      <c r="I30" s="4"/>
      <c r="J30" s="4">
        <v>24451</v>
      </c>
      <c r="K30" s="4">
        <v>40542.675</v>
      </c>
      <c r="L30" s="4">
        <v>56831.65</v>
      </c>
      <c r="M30" s="4"/>
      <c r="N30" s="14"/>
    </row>
    <row r="31" spans="2:14" ht="15" customHeight="1">
      <c r="B31" s="1098"/>
      <c r="C31" s="1091"/>
      <c r="D31" s="12" t="s">
        <v>23</v>
      </c>
      <c r="E31" s="68">
        <f t="shared" si="0"/>
        <v>1004522.7</v>
      </c>
      <c r="F31" s="4">
        <v>4800</v>
      </c>
      <c r="G31" s="69">
        <v>999722.7</v>
      </c>
      <c r="H31" s="4"/>
      <c r="I31" s="4"/>
      <c r="J31" s="4"/>
      <c r="K31" s="4">
        <v>1000</v>
      </c>
      <c r="L31" s="4">
        <v>56377.65</v>
      </c>
      <c r="M31" s="4"/>
      <c r="N31" s="14"/>
    </row>
    <row r="32" spans="2:14" ht="15" customHeight="1">
      <c r="B32" s="1098"/>
      <c r="C32" s="1091"/>
      <c r="D32" s="12" t="s">
        <v>22</v>
      </c>
      <c r="E32" s="68">
        <f t="shared" si="0"/>
        <v>2047605.53</v>
      </c>
      <c r="F32" s="4">
        <v>836636</v>
      </c>
      <c r="G32" s="69">
        <v>1210969.53</v>
      </c>
      <c r="H32" s="4"/>
      <c r="I32" s="4"/>
      <c r="J32" s="4">
        <v>53457</v>
      </c>
      <c r="K32" s="4">
        <v>108901.81</v>
      </c>
      <c r="L32" s="4">
        <v>248595.23</v>
      </c>
      <c r="M32" s="4"/>
      <c r="N32" s="14"/>
    </row>
    <row r="33" spans="2:14" ht="15" customHeight="1">
      <c r="B33" s="1098"/>
      <c r="C33" s="1091"/>
      <c r="D33" s="12" t="s">
        <v>48</v>
      </c>
      <c r="E33" s="68">
        <f t="shared" si="0"/>
        <v>14400</v>
      </c>
      <c r="F33" s="4"/>
      <c r="G33" s="69">
        <v>14400</v>
      </c>
      <c r="H33" s="4"/>
      <c r="I33" s="4"/>
      <c r="J33" s="4"/>
      <c r="K33" s="4"/>
      <c r="L33" s="4">
        <v>480</v>
      </c>
      <c r="M33" s="4"/>
      <c r="N33" s="14"/>
    </row>
    <row r="34" spans="2:14" ht="15" customHeight="1">
      <c r="B34" s="1098"/>
      <c r="C34" s="1091"/>
      <c r="D34" s="12" t="s">
        <v>59</v>
      </c>
      <c r="E34" s="68">
        <f t="shared" si="0"/>
        <v>3576</v>
      </c>
      <c r="F34" s="4"/>
      <c r="G34" s="69">
        <v>3576</v>
      </c>
      <c r="H34" s="4"/>
      <c r="I34" s="4"/>
      <c r="J34" s="4"/>
      <c r="K34" s="4"/>
      <c r="L34" s="4">
        <v>298</v>
      </c>
      <c r="M34" s="4"/>
      <c r="N34" s="14"/>
    </row>
    <row r="35" spans="2:14" ht="15" customHeight="1">
      <c r="B35" s="1098"/>
      <c r="C35" s="1091"/>
      <c r="D35" s="12" t="s">
        <v>49</v>
      </c>
      <c r="E35" s="68">
        <f t="shared" si="0"/>
        <v>206117.25</v>
      </c>
      <c r="F35" s="4"/>
      <c r="G35" s="69">
        <v>206117.25</v>
      </c>
      <c r="H35" s="4"/>
      <c r="I35" s="4"/>
      <c r="J35" s="4"/>
      <c r="K35" s="4"/>
      <c r="L35" s="4">
        <v>43465.57</v>
      </c>
      <c r="M35" s="4"/>
      <c r="N35" s="14"/>
    </row>
    <row r="36" spans="2:14" ht="15" customHeight="1">
      <c r="B36" s="1098"/>
      <c r="C36" s="1091"/>
      <c r="D36" s="67" t="s">
        <v>50</v>
      </c>
      <c r="E36" s="93">
        <f t="shared" si="0"/>
        <v>19396.83</v>
      </c>
      <c r="F36" s="4"/>
      <c r="G36" s="69">
        <v>19396.83</v>
      </c>
      <c r="H36" s="4"/>
      <c r="I36" s="4"/>
      <c r="J36" s="4"/>
      <c r="K36" s="4"/>
      <c r="L36" s="4">
        <v>4503.58</v>
      </c>
      <c r="M36" s="4"/>
      <c r="N36" s="14"/>
    </row>
    <row r="37" spans="2:14" ht="24" customHeight="1">
      <c r="B37" s="1098"/>
      <c r="C37" s="85" t="s">
        <v>101</v>
      </c>
      <c r="D37" s="67" t="s">
        <v>74</v>
      </c>
      <c r="E37" s="100">
        <f aca="true" t="shared" si="1" ref="E37:E54">F37+G37</f>
        <v>1000</v>
      </c>
      <c r="F37" s="1"/>
      <c r="G37" s="70">
        <v>1000</v>
      </c>
      <c r="H37" s="1"/>
      <c r="I37" s="1"/>
      <c r="J37" s="1"/>
      <c r="K37" s="1"/>
      <c r="L37" s="1">
        <v>6</v>
      </c>
      <c r="M37" s="1"/>
      <c r="N37" s="13"/>
    </row>
    <row r="38" spans="2:14" ht="15" customHeight="1">
      <c r="B38" s="1098"/>
      <c r="C38" s="1092" t="s">
        <v>80</v>
      </c>
      <c r="D38" s="66" t="s">
        <v>40</v>
      </c>
      <c r="E38" s="99">
        <f t="shared" si="1"/>
        <v>600</v>
      </c>
      <c r="F38" s="1"/>
      <c r="G38" s="70">
        <v>600</v>
      </c>
      <c r="H38" s="1"/>
      <c r="I38" s="1"/>
      <c r="J38" s="1"/>
      <c r="K38" s="1"/>
      <c r="L38" s="1">
        <v>600</v>
      </c>
      <c r="M38" s="1"/>
      <c r="N38" s="13"/>
    </row>
    <row r="39" spans="2:14" ht="15" customHeight="1">
      <c r="B39" s="1098"/>
      <c r="C39" s="1091"/>
      <c r="D39" s="67" t="s">
        <v>25</v>
      </c>
      <c r="E39" s="81">
        <f t="shared" si="1"/>
        <v>699356</v>
      </c>
      <c r="F39" s="4"/>
      <c r="G39" s="69">
        <v>699356</v>
      </c>
      <c r="H39" s="4"/>
      <c r="I39" s="4"/>
      <c r="J39" s="4"/>
      <c r="K39" s="4"/>
      <c r="L39" s="2">
        <v>1681</v>
      </c>
      <c r="M39" s="4"/>
      <c r="N39" s="14"/>
    </row>
    <row r="40" spans="2:14" ht="15" customHeight="1">
      <c r="B40" s="1122" t="s">
        <v>26</v>
      </c>
      <c r="C40" s="1123" t="s">
        <v>8</v>
      </c>
      <c r="D40" s="12" t="s">
        <v>55</v>
      </c>
      <c r="E40" s="68">
        <f t="shared" si="1"/>
        <v>466081.89</v>
      </c>
      <c r="F40" s="1"/>
      <c r="G40" s="70">
        <v>466081.89</v>
      </c>
      <c r="H40" s="1"/>
      <c r="I40" s="1"/>
      <c r="J40" s="1"/>
      <c r="K40" s="1"/>
      <c r="L40" s="10">
        <v>120952</v>
      </c>
      <c r="M40" s="1"/>
      <c r="N40" s="13"/>
    </row>
    <row r="41" spans="2:14" ht="15" customHeight="1">
      <c r="B41" s="1098"/>
      <c r="C41" s="1124"/>
      <c r="D41" s="12" t="s">
        <v>62</v>
      </c>
      <c r="E41" s="68">
        <f t="shared" si="1"/>
        <v>727.04</v>
      </c>
      <c r="F41" s="4"/>
      <c r="G41" s="69">
        <v>727.04</v>
      </c>
      <c r="H41" s="4"/>
      <c r="I41" s="4"/>
      <c r="J41" s="4"/>
      <c r="K41" s="4"/>
      <c r="L41" s="4">
        <v>395.2</v>
      </c>
      <c r="M41" s="4"/>
      <c r="N41" s="14"/>
    </row>
    <row r="42" spans="2:14" ht="15" customHeight="1">
      <c r="B42" s="1098"/>
      <c r="C42" s="1124"/>
      <c r="D42" s="12" t="s">
        <v>11</v>
      </c>
      <c r="E42" s="68">
        <f t="shared" si="1"/>
        <v>9407260.889999999</v>
      </c>
      <c r="F42" s="4">
        <v>252952.33</v>
      </c>
      <c r="G42" s="69">
        <v>9154308.559999999</v>
      </c>
      <c r="H42" s="4"/>
      <c r="I42" s="4"/>
      <c r="J42" s="4"/>
      <c r="K42" s="4">
        <v>850.51</v>
      </c>
      <c r="L42" s="4">
        <v>1042136.7</v>
      </c>
      <c r="M42" s="4"/>
      <c r="N42" s="14"/>
    </row>
    <row r="43" spans="2:14" ht="15" customHeight="1">
      <c r="B43" s="1098"/>
      <c r="C43" s="1124"/>
      <c r="D43" s="12" t="s">
        <v>12</v>
      </c>
      <c r="E43" s="68">
        <f t="shared" si="1"/>
        <v>18068.47</v>
      </c>
      <c r="F43" s="4">
        <v>16000</v>
      </c>
      <c r="G43" s="69">
        <v>2068.47</v>
      </c>
      <c r="H43" s="4"/>
      <c r="I43" s="4"/>
      <c r="J43" s="4"/>
      <c r="K43" s="4">
        <v>40</v>
      </c>
      <c r="L43" s="4">
        <v>689.5</v>
      </c>
      <c r="M43" s="4"/>
      <c r="N43" s="14"/>
    </row>
    <row r="44" spans="2:14" ht="15" customHeight="1">
      <c r="B44" s="1098"/>
      <c r="C44" s="1124"/>
      <c r="D44" s="12" t="s">
        <v>14</v>
      </c>
      <c r="E44" s="68">
        <f t="shared" si="1"/>
        <v>4738035.92</v>
      </c>
      <c r="F44" s="4">
        <v>724950.93</v>
      </c>
      <c r="G44" s="69">
        <v>4013084.99</v>
      </c>
      <c r="H44" s="4"/>
      <c r="I44" s="4"/>
      <c r="J44" s="4"/>
      <c r="K44" s="4">
        <v>1993.9479999999999</v>
      </c>
      <c r="L44" s="4">
        <v>608862.3</v>
      </c>
      <c r="M44" s="4"/>
      <c r="N44" s="14"/>
    </row>
    <row r="45" spans="2:14" ht="15" customHeight="1">
      <c r="B45" s="1098"/>
      <c r="C45" s="1125"/>
      <c r="D45" s="67" t="s">
        <v>15</v>
      </c>
      <c r="E45" s="81">
        <f t="shared" si="1"/>
        <v>23443.8</v>
      </c>
      <c r="F45" s="2"/>
      <c r="G45" s="71">
        <v>23443.8</v>
      </c>
      <c r="H45" s="2"/>
      <c r="I45" s="2"/>
      <c r="J45" s="2"/>
      <c r="K45" s="2"/>
      <c r="L45" s="2">
        <v>2578.7</v>
      </c>
      <c r="M45" s="2"/>
      <c r="N45" s="15"/>
    </row>
    <row r="46" spans="2:14" ht="15" customHeight="1">
      <c r="B46" s="1098"/>
      <c r="C46" s="97"/>
      <c r="D46" s="98" t="s">
        <v>18</v>
      </c>
      <c r="E46" s="95">
        <f t="shared" si="1"/>
        <v>7000</v>
      </c>
      <c r="F46" s="10">
        <v>7000</v>
      </c>
      <c r="G46" s="69"/>
      <c r="H46" s="96"/>
      <c r="I46" s="10"/>
      <c r="J46" s="10"/>
      <c r="K46" s="10">
        <v>200</v>
      </c>
      <c r="L46" s="10"/>
      <c r="M46" s="10"/>
      <c r="N46" s="16"/>
    </row>
    <row r="47" spans="2:14" ht="15" customHeight="1">
      <c r="B47" s="1098"/>
      <c r="C47" s="86" t="s">
        <v>17</v>
      </c>
      <c r="D47" s="94" t="s">
        <v>27</v>
      </c>
      <c r="E47" s="82">
        <f t="shared" si="1"/>
        <v>338000</v>
      </c>
      <c r="F47" s="10"/>
      <c r="G47" s="69">
        <v>338000</v>
      </c>
      <c r="H47" s="10"/>
      <c r="I47" s="10"/>
      <c r="J47" s="10"/>
      <c r="K47" s="10"/>
      <c r="L47" s="10">
        <v>130000</v>
      </c>
      <c r="M47" s="10"/>
      <c r="N47" s="16"/>
    </row>
    <row r="48" spans="2:14" ht="15" customHeight="1">
      <c r="B48" s="1098"/>
      <c r="C48" s="1092" t="s">
        <v>19</v>
      </c>
      <c r="D48" s="66" t="s">
        <v>46</v>
      </c>
      <c r="E48" s="68">
        <f t="shared" si="1"/>
        <v>55867</v>
      </c>
      <c r="F48" s="1"/>
      <c r="G48" s="70">
        <v>55867</v>
      </c>
      <c r="H48" s="1"/>
      <c r="I48" s="1"/>
      <c r="J48" s="1"/>
      <c r="K48" s="1"/>
      <c r="L48" s="1">
        <v>21315.91</v>
      </c>
      <c r="M48" s="1"/>
      <c r="N48" s="13"/>
    </row>
    <row r="49" spans="2:14" ht="15" customHeight="1">
      <c r="B49" s="1098"/>
      <c r="C49" s="1091"/>
      <c r="D49" s="12" t="s">
        <v>47</v>
      </c>
      <c r="E49" s="68">
        <f t="shared" si="1"/>
        <v>243787.5</v>
      </c>
      <c r="F49" s="4"/>
      <c r="G49" s="69">
        <v>243787.5</v>
      </c>
      <c r="H49" s="4"/>
      <c r="I49" s="4"/>
      <c r="J49" s="4"/>
      <c r="K49" s="4"/>
      <c r="L49" s="4">
        <v>64695.5</v>
      </c>
      <c r="M49" s="4"/>
      <c r="N49" s="14"/>
    </row>
    <row r="50" spans="2:14" ht="15" customHeight="1">
      <c r="B50" s="1098"/>
      <c r="C50" s="1091"/>
      <c r="D50" s="12" t="s">
        <v>21</v>
      </c>
      <c r="E50" s="68">
        <f t="shared" si="1"/>
        <v>182.32</v>
      </c>
      <c r="F50" s="4"/>
      <c r="G50" s="69">
        <v>182.32</v>
      </c>
      <c r="H50" s="4"/>
      <c r="I50" s="4"/>
      <c r="J50" s="4"/>
      <c r="K50" s="4"/>
      <c r="L50" s="4">
        <v>60.78</v>
      </c>
      <c r="M50" s="4"/>
      <c r="N50" s="14"/>
    </row>
    <row r="51" spans="2:14" ht="15" customHeight="1">
      <c r="B51" s="1098"/>
      <c r="C51" s="1091"/>
      <c r="D51" s="12" t="s">
        <v>24</v>
      </c>
      <c r="E51" s="68">
        <f t="shared" si="1"/>
        <v>1060483.48</v>
      </c>
      <c r="F51" s="4"/>
      <c r="G51" s="69">
        <v>1060483.48</v>
      </c>
      <c r="H51" s="4"/>
      <c r="I51" s="4"/>
      <c r="J51" s="4"/>
      <c r="K51" s="4"/>
      <c r="L51" s="4">
        <v>152825.16</v>
      </c>
      <c r="M51" s="4"/>
      <c r="N51" s="14"/>
    </row>
    <row r="52" spans="2:14" ht="15" customHeight="1">
      <c r="B52" s="1098"/>
      <c r="C52" s="1091"/>
      <c r="D52" s="12" t="s">
        <v>23</v>
      </c>
      <c r="E52" s="68">
        <f t="shared" si="1"/>
        <v>1913488.59</v>
      </c>
      <c r="F52" s="4">
        <v>70000</v>
      </c>
      <c r="G52" s="69">
        <v>1843488.59</v>
      </c>
      <c r="H52" s="4"/>
      <c r="I52" s="4"/>
      <c r="J52" s="4"/>
      <c r="K52" s="4">
        <v>87.5</v>
      </c>
      <c r="L52" s="4">
        <v>127442.21</v>
      </c>
      <c r="M52" s="4"/>
      <c r="N52" s="14"/>
    </row>
    <row r="53" spans="2:14" ht="15" customHeight="1">
      <c r="B53" s="1098"/>
      <c r="C53" s="1091"/>
      <c r="D53" s="12" t="s">
        <v>22</v>
      </c>
      <c r="E53" s="68">
        <f t="shared" si="1"/>
        <v>4088981.68</v>
      </c>
      <c r="F53" s="4">
        <v>6803.93</v>
      </c>
      <c r="G53" s="69">
        <v>4082177.75</v>
      </c>
      <c r="H53" s="4"/>
      <c r="I53" s="4"/>
      <c r="J53" s="4"/>
      <c r="K53" s="4">
        <v>555</v>
      </c>
      <c r="L53" s="4">
        <v>832570.65</v>
      </c>
      <c r="M53" s="4"/>
      <c r="N53" s="14"/>
    </row>
    <row r="54" spans="2:14" ht="15" customHeight="1">
      <c r="B54" s="1098"/>
      <c r="C54" s="1091"/>
      <c r="D54" s="12" t="s">
        <v>49</v>
      </c>
      <c r="E54" s="68">
        <f t="shared" si="1"/>
        <v>1393608.79</v>
      </c>
      <c r="F54" s="4"/>
      <c r="G54" s="69">
        <v>1393608.79</v>
      </c>
      <c r="H54" s="4"/>
      <c r="I54" s="4"/>
      <c r="J54" s="4"/>
      <c r="K54" s="4"/>
      <c r="L54" s="4">
        <v>318404.74</v>
      </c>
      <c r="M54" s="4"/>
      <c r="N54" s="14"/>
    </row>
    <row r="55" spans="2:15" ht="15" customHeight="1">
      <c r="B55" s="1115" t="s">
        <v>28</v>
      </c>
      <c r="C55" s="1116"/>
      <c r="D55" s="1117"/>
      <c r="E55" s="73">
        <f aca="true" t="shared" si="2" ref="E55:N55">SUM(E5:E54)</f>
        <v>429234968.50000006</v>
      </c>
      <c r="F55" s="3">
        <f t="shared" si="2"/>
        <v>38965648.82</v>
      </c>
      <c r="G55" s="74">
        <f t="shared" si="2"/>
        <v>390269319.6800002</v>
      </c>
      <c r="H55" s="3">
        <f t="shared" si="2"/>
        <v>0</v>
      </c>
      <c r="I55" s="3">
        <f t="shared" si="2"/>
        <v>56.89</v>
      </c>
      <c r="J55" s="3">
        <f t="shared" si="2"/>
        <v>80045</v>
      </c>
      <c r="K55" s="3">
        <f t="shared" si="2"/>
        <v>348709.7301</v>
      </c>
      <c r="L55" s="3">
        <f t="shared" si="2"/>
        <v>249831622.3499997</v>
      </c>
      <c r="M55" s="3">
        <f t="shared" si="2"/>
        <v>0</v>
      </c>
      <c r="N55" s="3">
        <f t="shared" si="2"/>
        <v>0</v>
      </c>
      <c r="O55" s="90"/>
    </row>
    <row r="56" spans="2:14" ht="15" customHeight="1">
      <c r="B56" s="1112" t="s">
        <v>29</v>
      </c>
      <c r="C56" s="1090" t="s">
        <v>8</v>
      </c>
      <c r="D56" s="27" t="s">
        <v>30</v>
      </c>
      <c r="E56" s="68">
        <f aca="true" t="shared" si="3" ref="E56:E73">F56+G56</f>
        <v>1472471</v>
      </c>
      <c r="F56" s="1">
        <v>1209142</v>
      </c>
      <c r="G56" s="70">
        <v>263329</v>
      </c>
      <c r="H56" s="101"/>
      <c r="I56" s="1">
        <v>2135</v>
      </c>
      <c r="J56" s="1"/>
      <c r="K56" s="1"/>
      <c r="L56" s="1">
        <v>13281</v>
      </c>
      <c r="M56" s="1"/>
      <c r="N56" s="13"/>
    </row>
    <row r="57" spans="2:14" ht="15" customHeight="1">
      <c r="B57" s="1098"/>
      <c r="C57" s="1091"/>
      <c r="D57" s="12" t="s">
        <v>31</v>
      </c>
      <c r="E57" s="68">
        <f t="shared" si="3"/>
        <v>1117219</v>
      </c>
      <c r="F57" s="4">
        <v>716165</v>
      </c>
      <c r="G57" s="69">
        <v>401054</v>
      </c>
      <c r="H57" s="4"/>
      <c r="I57" s="4">
        <v>894.1</v>
      </c>
      <c r="J57" s="4"/>
      <c r="K57" s="4"/>
      <c r="L57" s="4">
        <v>76377.47</v>
      </c>
      <c r="M57" s="4"/>
      <c r="N57" s="14"/>
    </row>
    <row r="58" spans="2:14" ht="15" customHeight="1">
      <c r="B58" s="1098"/>
      <c r="C58" s="1091"/>
      <c r="D58" s="12" t="s">
        <v>32</v>
      </c>
      <c r="E58" s="68">
        <f t="shared" si="3"/>
        <v>0</v>
      </c>
      <c r="F58" s="4"/>
      <c r="G58" s="69"/>
      <c r="H58" s="4">
        <v>40</v>
      </c>
      <c r="I58" s="4"/>
      <c r="J58" s="4">
        <v>104</v>
      </c>
      <c r="K58" s="4">
        <v>1417.798</v>
      </c>
      <c r="L58" s="4"/>
      <c r="M58" s="4"/>
      <c r="N58" s="80"/>
    </row>
    <row r="59" spans="2:14" ht="15" customHeight="1">
      <c r="B59" s="1098"/>
      <c r="C59" s="1091"/>
      <c r="D59" s="12" t="s">
        <v>42</v>
      </c>
      <c r="E59" s="68">
        <f t="shared" si="3"/>
        <v>130433.14</v>
      </c>
      <c r="F59" s="4"/>
      <c r="G59" s="69">
        <f>90433.14+40000</f>
        <v>130433.14</v>
      </c>
      <c r="H59" s="4">
        <v>1591.5</v>
      </c>
      <c r="I59" s="4"/>
      <c r="J59" s="4"/>
      <c r="K59" s="4">
        <v>6977.271000000001</v>
      </c>
      <c r="L59" s="4">
        <v>5000</v>
      </c>
      <c r="M59" s="4">
        <v>529.315</v>
      </c>
      <c r="N59" s="14">
        <v>4.162</v>
      </c>
    </row>
    <row r="60" spans="2:14" ht="15" customHeight="1">
      <c r="B60" s="1098"/>
      <c r="C60" s="1091"/>
      <c r="D60" s="12" t="s">
        <v>33</v>
      </c>
      <c r="E60" s="68">
        <f t="shared" si="3"/>
        <v>52850985.23</v>
      </c>
      <c r="F60" s="4">
        <v>12208686.829999998</v>
      </c>
      <c r="G60" s="69">
        <v>40642298.4</v>
      </c>
      <c r="H60" s="4">
        <v>216992</v>
      </c>
      <c r="I60" s="4">
        <v>15426</v>
      </c>
      <c r="J60" s="4">
        <v>16312</v>
      </c>
      <c r="K60" s="4">
        <v>22699.339</v>
      </c>
      <c r="L60" s="4">
        <v>16304760.22</v>
      </c>
      <c r="M60" s="4">
        <v>1291.2109</v>
      </c>
      <c r="N60" s="14">
        <v>30</v>
      </c>
    </row>
    <row r="61" spans="2:14" ht="15" customHeight="1">
      <c r="B61" s="1098"/>
      <c r="C61" s="1091"/>
      <c r="D61" s="12" t="s">
        <v>51</v>
      </c>
      <c r="E61" s="68">
        <f t="shared" si="3"/>
        <v>0</v>
      </c>
      <c r="F61" s="4"/>
      <c r="G61" s="69"/>
      <c r="H61" s="4"/>
      <c r="I61" s="4"/>
      <c r="J61" s="4"/>
      <c r="K61" s="4"/>
      <c r="L61" s="4"/>
      <c r="M61" s="4">
        <v>0.545</v>
      </c>
      <c r="N61" s="14">
        <v>2.153</v>
      </c>
    </row>
    <row r="62" spans="2:14" ht="15" customHeight="1">
      <c r="B62" s="1098"/>
      <c r="C62" s="1091"/>
      <c r="D62" s="12" t="s">
        <v>43</v>
      </c>
      <c r="E62" s="68">
        <f t="shared" si="3"/>
        <v>81400</v>
      </c>
      <c r="F62" s="4">
        <v>10000</v>
      </c>
      <c r="G62" s="69">
        <v>71400</v>
      </c>
      <c r="H62" s="4"/>
      <c r="I62" s="4"/>
      <c r="J62" s="4"/>
      <c r="K62" s="4">
        <v>229</v>
      </c>
      <c r="L62" s="4">
        <v>32720</v>
      </c>
      <c r="M62" s="4">
        <v>3.176</v>
      </c>
      <c r="N62" s="14"/>
    </row>
    <row r="63" spans="2:14" ht="15" customHeight="1">
      <c r="B63" s="1098"/>
      <c r="C63" s="1091"/>
      <c r="D63" s="12" t="s">
        <v>34</v>
      </c>
      <c r="E63" s="68">
        <f t="shared" si="3"/>
        <v>203812.82</v>
      </c>
      <c r="F63" s="4">
        <v>31755.72</v>
      </c>
      <c r="G63" s="69">
        <v>172057.1</v>
      </c>
      <c r="H63" s="4"/>
      <c r="I63" s="4"/>
      <c r="J63" s="4">
        <v>4000</v>
      </c>
      <c r="K63" s="4">
        <v>2738</v>
      </c>
      <c r="L63" s="4">
        <v>16729.01</v>
      </c>
      <c r="M63" s="4">
        <v>3.122</v>
      </c>
      <c r="N63" s="14"/>
    </row>
    <row r="64" spans="2:14" ht="15" customHeight="1">
      <c r="B64" s="1098"/>
      <c r="C64" s="1091"/>
      <c r="D64" s="12" t="s">
        <v>35</v>
      </c>
      <c r="E64" s="68">
        <f t="shared" si="3"/>
        <v>61000</v>
      </c>
      <c r="F64" s="4">
        <v>1000</v>
      </c>
      <c r="G64" s="69">
        <v>60000</v>
      </c>
      <c r="H64" s="4"/>
      <c r="I64" s="4"/>
      <c r="J64" s="4"/>
      <c r="K64" s="4">
        <v>1</v>
      </c>
      <c r="L64" s="4">
        <v>30000</v>
      </c>
      <c r="M64" s="4"/>
      <c r="N64" s="14"/>
    </row>
    <row r="65" spans="2:14" ht="15" customHeight="1">
      <c r="B65" s="1098"/>
      <c r="C65" s="1091"/>
      <c r="D65" s="12" t="s">
        <v>67</v>
      </c>
      <c r="E65" s="68">
        <f t="shared" si="3"/>
        <v>6.21</v>
      </c>
      <c r="F65" s="4"/>
      <c r="G65" s="69">
        <v>6.21</v>
      </c>
      <c r="H65" s="4"/>
      <c r="I65" s="4"/>
      <c r="J65" s="4"/>
      <c r="K65" s="4"/>
      <c r="L65" s="4">
        <v>60</v>
      </c>
      <c r="M65" s="4"/>
      <c r="N65" s="14"/>
    </row>
    <row r="66" spans="2:14" ht="15" customHeight="1">
      <c r="B66" s="1098"/>
      <c r="C66" s="1091"/>
      <c r="D66" s="12" t="s">
        <v>52</v>
      </c>
      <c r="E66" s="68">
        <f t="shared" si="3"/>
        <v>0</v>
      </c>
      <c r="F66" s="4"/>
      <c r="G66" s="69"/>
      <c r="H66" s="4"/>
      <c r="I66" s="4"/>
      <c r="J66" s="4">
        <v>444.2</v>
      </c>
      <c r="K66" s="4">
        <v>260.415</v>
      </c>
      <c r="L66" s="4"/>
      <c r="M66" s="4">
        <v>0.8</v>
      </c>
      <c r="N66" s="14"/>
    </row>
    <row r="67" spans="2:14" ht="15" customHeight="1">
      <c r="B67" s="1098"/>
      <c r="C67" s="1091"/>
      <c r="D67" s="12" t="s">
        <v>9</v>
      </c>
      <c r="E67" s="68">
        <f t="shared" si="3"/>
        <v>3657840.11</v>
      </c>
      <c r="F67" s="4">
        <v>46700</v>
      </c>
      <c r="G67" s="69">
        <v>3611140.11</v>
      </c>
      <c r="H67" s="4"/>
      <c r="I67" s="4"/>
      <c r="J67" s="4"/>
      <c r="K67" s="4">
        <v>300</v>
      </c>
      <c r="L67" s="4">
        <v>373164</v>
      </c>
      <c r="M67" s="4"/>
      <c r="N67" s="14"/>
    </row>
    <row r="68" spans="2:14" ht="15" customHeight="1">
      <c r="B68" s="1098"/>
      <c r="C68" s="1091"/>
      <c r="D68" s="12" t="s">
        <v>36</v>
      </c>
      <c r="E68" s="68">
        <f t="shared" si="3"/>
        <v>0</v>
      </c>
      <c r="F68" s="4"/>
      <c r="G68" s="69"/>
      <c r="H68" s="4"/>
      <c r="I68" s="4"/>
      <c r="J68" s="4"/>
      <c r="K68" s="4"/>
      <c r="L68" s="4"/>
      <c r="M68" s="4">
        <v>7.25</v>
      </c>
      <c r="N68" s="14"/>
    </row>
    <row r="69" spans="2:14" ht="15" customHeight="1">
      <c r="B69" s="1098"/>
      <c r="C69" s="1091"/>
      <c r="D69" s="12" t="s">
        <v>66</v>
      </c>
      <c r="E69" s="68">
        <f t="shared" si="3"/>
        <v>0</v>
      </c>
      <c r="F69" s="4"/>
      <c r="G69" s="69"/>
      <c r="H69" s="4"/>
      <c r="I69" s="4"/>
      <c r="J69" s="4"/>
      <c r="K69" s="4"/>
      <c r="L69" s="4"/>
      <c r="M69" s="4">
        <v>5</v>
      </c>
      <c r="N69" s="14"/>
    </row>
    <row r="70" spans="2:14" ht="15" customHeight="1">
      <c r="B70" s="1098"/>
      <c r="C70" s="1091"/>
      <c r="D70" s="67" t="s">
        <v>53</v>
      </c>
      <c r="E70" s="68">
        <f t="shared" si="3"/>
        <v>0</v>
      </c>
      <c r="F70" s="4"/>
      <c r="G70" s="69"/>
      <c r="H70" s="4"/>
      <c r="I70" s="4"/>
      <c r="J70" s="4"/>
      <c r="K70" s="4"/>
      <c r="L70" s="4"/>
      <c r="M70" s="4">
        <v>8.6</v>
      </c>
      <c r="N70" s="14"/>
    </row>
    <row r="71" spans="2:14" ht="15" customHeight="1">
      <c r="B71" s="1098"/>
      <c r="C71" s="1092" t="s">
        <v>17</v>
      </c>
      <c r="D71" s="66" t="s">
        <v>138</v>
      </c>
      <c r="E71" s="1">
        <f t="shared" si="3"/>
        <v>10000</v>
      </c>
      <c r="F71" s="1"/>
      <c r="G71" s="70">
        <v>10000</v>
      </c>
      <c r="H71" s="1"/>
      <c r="I71" s="1"/>
      <c r="J71" s="1"/>
      <c r="K71" s="1"/>
      <c r="L71" s="1">
        <v>500</v>
      </c>
      <c r="M71" s="1"/>
      <c r="N71" s="13"/>
    </row>
    <row r="72" spans="2:14" ht="15" customHeight="1">
      <c r="B72" s="1098"/>
      <c r="C72" s="1091"/>
      <c r="D72" s="12" t="s">
        <v>37</v>
      </c>
      <c r="E72" s="4">
        <f t="shared" si="3"/>
        <v>1800</v>
      </c>
      <c r="F72" s="4"/>
      <c r="G72" s="69">
        <v>1800</v>
      </c>
      <c r="H72" s="4"/>
      <c r="I72" s="4"/>
      <c r="J72" s="4"/>
      <c r="K72" s="4"/>
      <c r="L72" s="4"/>
      <c r="M72" s="4"/>
      <c r="N72" s="14"/>
    </row>
    <row r="73" spans="2:14" ht="15" customHeight="1">
      <c r="B73" s="1118"/>
      <c r="C73" s="1099"/>
      <c r="D73" s="12" t="s">
        <v>54</v>
      </c>
      <c r="E73" s="2">
        <f t="shared" si="3"/>
        <v>0</v>
      </c>
      <c r="F73" s="2"/>
      <c r="G73" s="72"/>
      <c r="H73" s="2"/>
      <c r="I73" s="2"/>
      <c r="J73" s="2">
        <v>9389</v>
      </c>
      <c r="K73" s="2">
        <v>60</v>
      </c>
      <c r="L73" s="2">
        <v>100</v>
      </c>
      <c r="M73" s="2"/>
      <c r="N73" s="15">
        <v>2</v>
      </c>
    </row>
    <row r="74" spans="2:14" ht="15" customHeight="1" thickBot="1">
      <c r="B74" s="1119" t="s">
        <v>38</v>
      </c>
      <c r="C74" s="1120"/>
      <c r="D74" s="1121"/>
      <c r="E74" s="75">
        <f aca="true" t="shared" si="4" ref="E74:N74">SUM(E56:E73)</f>
        <v>59586967.51</v>
      </c>
      <c r="F74" s="5">
        <f t="shared" si="4"/>
        <v>14223449.549999999</v>
      </c>
      <c r="G74" s="76">
        <f t="shared" si="4"/>
        <v>45363517.96</v>
      </c>
      <c r="H74" s="5">
        <f t="shared" si="4"/>
        <v>218623.5</v>
      </c>
      <c r="I74" s="5">
        <f t="shared" si="4"/>
        <v>18455.1</v>
      </c>
      <c r="J74" s="5">
        <f t="shared" si="4"/>
        <v>30249.2</v>
      </c>
      <c r="K74" s="5">
        <f t="shared" si="4"/>
        <v>34682.823000000004</v>
      </c>
      <c r="L74" s="5">
        <f t="shared" si="4"/>
        <v>16852691.700000003</v>
      </c>
      <c r="M74" s="5">
        <f t="shared" si="4"/>
        <v>1849.0189</v>
      </c>
      <c r="N74" s="18">
        <f t="shared" si="4"/>
        <v>38.315</v>
      </c>
    </row>
    <row r="75" spans="2:14" ht="15" customHeight="1" thickBot="1" thickTop="1">
      <c r="B75" s="1081" t="s">
        <v>39</v>
      </c>
      <c r="C75" s="1082"/>
      <c r="D75" s="1083"/>
      <c r="E75" s="77">
        <f aca="true" t="shared" si="5" ref="E75:N75">E55+E74</f>
        <v>488821936.01000005</v>
      </c>
      <c r="F75" s="60">
        <f t="shared" si="5"/>
        <v>53189098.37</v>
      </c>
      <c r="G75" s="78">
        <f t="shared" si="5"/>
        <v>435632837.64000016</v>
      </c>
      <c r="H75" s="60">
        <f t="shared" si="5"/>
        <v>218623.5</v>
      </c>
      <c r="I75" s="60">
        <f t="shared" si="5"/>
        <v>18511.989999999998</v>
      </c>
      <c r="J75" s="60">
        <f t="shared" si="5"/>
        <v>110294.2</v>
      </c>
      <c r="K75" s="60">
        <f t="shared" si="5"/>
        <v>383392.5531</v>
      </c>
      <c r="L75" s="60">
        <f t="shared" si="5"/>
        <v>266684314.0499997</v>
      </c>
      <c r="M75" s="60">
        <f t="shared" si="5"/>
        <v>1849.0189</v>
      </c>
      <c r="N75" s="84">
        <f t="shared" si="5"/>
        <v>38.315</v>
      </c>
    </row>
    <row r="76" spans="2:14" ht="10.5" thickTop="1">
      <c r="B76" s="88"/>
      <c r="C76" s="88"/>
      <c r="D76" s="88"/>
      <c r="E76" s="88"/>
      <c r="F76" s="88"/>
      <c r="G76" s="88"/>
      <c r="H76" s="88"/>
      <c r="I76" s="91"/>
      <c r="J76" s="88"/>
      <c r="K76" s="88"/>
      <c r="L76" s="91"/>
      <c r="M76" s="88"/>
      <c r="N76" s="88"/>
    </row>
    <row r="77" spans="2:14" s="87" customFormat="1" ht="12.75">
      <c r="B77" s="87" t="s">
        <v>148</v>
      </c>
      <c r="C77" s="92"/>
      <c r="D77" s="92"/>
      <c r="E77" s="92"/>
      <c r="F77" s="88"/>
      <c r="G77" s="91"/>
      <c r="H77" s="91"/>
      <c r="I77" s="91"/>
      <c r="J77" s="91"/>
      <c r="K77" s="91"/>
      <c r="L77" s="91"/>
      <c r="M77" s="91"/>
      <c r="N77" s="91"/>
    </row>
    <row r="78" spans="2:14" ht="9.75">
      <c r="B78" s="88"/>
      <c r="C78" s="88"/>
      <c r="D78" s="88"/>
      <c r="E78" s="88"/>
      <c r="F78" s="88"/>
      <c r="G78" s="88"/>
      <c r="H78" s="88"/>
      <c r="I78" s="91"/>
      <c r="J78" s="88"/>
      <c r="K78" s="88"/>
      <c r="L78" s="91"/>
      <c r="M78" s="88"/>
      <c r="N78" s="88"/>
    </row>
    <row r="79" spans="2:14" ht="9.75">
      <c r="B79" s="88"/>
      <c r="C79" s="88"/>
      <c r="D79" s="88"/>
      <c r="E79" s="88"/>
      <c r="F79" s="88"/>
      <c r="G79" s="88"/>
      <c r="H79" s="88"/>
      <c r="I79" s="91"/>
      <c r="J79" s="88"/>
      <c r="K79" s="88"/>
      <c r="L79" s="91"/>
      <c r="M79" s="88"/>
      <c r="N79" s="88"/>
    </row>
    <row r="80" spans="2:14" ht="9.75">
      <c r="B80" s="88"/>
      <c r="C80" s="88"/>
      <c r="D80" s="88"/>
      <c r="E80" s="88"/>
      <c r="F80" s="88"/>
      <c r="G80" s="88"/>
      <c r="H80" s="88"/>
      <c r="I80" s="91"/>
      <c r="J80" s="88"/>
      <c r="K80" s="88"/>
      <c r="L80" s="91"/>
      <c r="M80" s="88"/>
      <c r="N80" s="88"/>
    </row>
    <row r="81" spans="9:12" s="88" customFormat="1" ht="9.75">
      <c r="I81" s="91"/>
      <c r="L81" s="91"/>
    </row>
    <row r="82" spans="9:12" s="88" customFormat="1" ht="9.75">
      <c r="I82" s="91"/>
      <c r="L82" s="91"/>
    </row>
    <row r="83" spans="9:12" s="88" customFormat="1" ht="9.75">
      <c r="I83" s="91"/>
      <c r="L83" s="91"/>
    </row>
    <row r="84" spans="9:12" s="88" customFormat="1" ht="9.75">
      <c r="I84" s="91"/>
      <c r="L84" s="91"/>
    </row>
    <row r="85" spans="9:12" s="88" customFormat="1" ht="9.75">
      <c r="I85" s="91"/>
      <c r="L85" s="91"/>
    </row>
    <row r="86" spans="9:12" s="88" customFormat="1" ht="9.75">
      <c r="I86" s="91"/>
      <c r="L86" s="91"/>
    </row>
    <row r="87" spans="9:12" s="88" customFormat="1" ht="9.75">
      <c r="I87" s="91"/>
      <c r="L87" s="91"/>
    </row>
    <row r="88" spans="9:12" s="88" customFormat="1" ht="9.75">
      <c r="I88" s="91"/>
      <c r="L88" s="91"/>
    </row>
    <row r="89" spans="9:12" s="88" customFormat="1" ht="9.75">
      <c r="I89" s="91"/>
      <c r="L89" s="91"/>
    </row>
    <row r="90" spans="9:12" s="88" customFormat="1" ht="9.75">
      <c r="I90" s="91"/>
      <c r="L90" s="91"/>
    </row>
    <row r="91" spans="9:12" s="88" customFormat="1" ht="9.75">
      <c r="I91" s="91"/>
      <c r="L91" s="91"/>
    </row>
    <row r="92" spans="9:12" s="88" customFormat="1" ht="9.75">
      <c r="I92" s="91"/>
      <c r="L92" s="91"/>
    </row>
    <row r="93" spans="9:12" s="88" customFormat="1" ht="9.75">
      <c r="I93" s="91"/>
      <c r="L93" s="91"/>
    </row>
    <row r="94" spans="9:12" s="88" customFormat="1" ht="9.75">
      <c r="I94" s="91"/>
      <c r="L94" s="91"/>
    </row>
    <row r="95" spans="9:12" s="88" customFormat="1" ht="9.75">
      <c r="I95" s="91"/>
      <c r="L95" s="91"/>
    </row>
    <row r="96" spans="9:12" s="88" customFormat="1" ht="9.75">
      <c r="I96" s="91"/>
      <c r="L96" s="91"/>
    </row>
    <row r="97" spans="9:12" s="88" customFormat="1" ht="9.75">
      <c r="I97" s="91"/>
      <c r="L97" s="91"/>
    </row>
    <row r="98" spans="9:12" s="88" customFormat="1" ht="9.75">
      <c r="I98" s="91"/>
      <c r="L98" s="91"/>
    </row>
    <row r="99" spans="9:12" s="88" customFormat="1" ht="9.75">
      <c r="I99" s="91"/>
      <c r="L99" s="91"/>
    </row>
    <row r="100" spans="9:12" s="88" customFormat="1" ht="9.75">
      <c r="I100" s="91"/>
      <c r="L100" s="91"/>
    </row>
    <row r="101" spans="9:12" s="88" customFormat="1" ht="9.75">
      <c r="I101" s="91"/>
      <c r="L101" s="91"/>
    </row>
    <row r="102" spans="9:12" s="88" customFormat="1" ht="9.75">
      <c r="I102" s="91"/>
      <c r="L102" s="91"/>
    </row>
    <row r="103" spans="9:12" s="88" customFormat="1" ht="9.75">
      <c r="I103" s="91"/>
      <c r="L103" s="91"/>
    </row>
    <row r="104" spans="9:12" s="88" customFormat="1" ht="9.75">
      <c r="I104" s="91"/>
      <c r="L104" s="91"/>
    </row>
    <row r="105" spans="9:12" s="88" customFormat="1" ht="9.75">
      <c r="I105" s="91"/>
      <c r="L105" s="91"/>
    </row>
    <row r="106" spans="9:12" s="88" customFormat="1" ht="9.75">
      <c r="I106" s="91"/>
      <c r="L106" s="91"/>
    </row>
    <row r="107" spans="9:12" s="88" customFormat="1" ht="9.75">
      <c r="I107" s="91"/>
      <c r="L107" s="91"/>
    </row>
    <row r="108" spans="9:12" s="88" customFormat="1" ht="9.75">
      <c r="I108" s="91"/>
      <c r="L108" s="91"/>
    </row>
    <row r="109" spans="9:12" s="88" customFormat="1" ht="9.75">
      <c r="I109" s="91"/>
      <c r="L109" s="91"/>
    </row>
    <row r="110" spans="9:12" s="88" customFormat="1" ht="9.75">
      <c r="I110" s="91"/>
      <c r="L110" s="91"/>
    </row>
    <row r="111" spans="9:12" s="88" customFormat="1" ht="9.75">
      <c r="I111" s="91"/>
      <c r="L111" s="91"/>
    </row>
    <row r="112" spans="9:12" s="88" customFormat="1" ht="9.75">
      <c r="I112" s="91"/>
      <c r="L112" s="91"/>
    </row>
    <row r="113" spans="9:12" s="88" customFormat="1" ht="9.75">
      <c r="I113" s="91"/>
      <c r="L113" s="91"/>
    </row>
    <row r="114" spans="9:12" s="88" customFormat="1" ht="9.75">
      <c r="I114" s="91"/>
      <c r="L114" s="91"/>
    </row>
    <row r="115" spans="9:12" s="88" customFormat="1" ht="9.75">
      <c r="I115" s="91"/>
      <c r="L115" s="91"/>
    </row>
    <row r="116" spans="9:12" s="88" customFormat="1" ht="9.75">
      <c r="I116" s="91"/>
      <c r="L116" s="91"/>
    </row>
    <row r="117" spans="9:12" s="88" customFormat="1" ht="9.75">
      <c r="I117" s="91"/>
      <c r="L117" s="91"/>
    </row>
    <row r="118" spans="9:12" s="88" customFormat="1" ht="9.75">
      <c r="I118" s="91"/>
      <c r="L118" s="91"/>
    </row>
    <row r="119" spans="9:12" s="88" customFormat="1" ht="9.75">
      <c r="I119" s="91"/>
      <c r="L119" s="91"/>
    </row>
    <row r="120" spans="9:12" s="88" customFormat="1" ht="9.75">
      <c r="I120" s="91"/>
      <c r="L120" s="91"/>
    </row>
    <row r="121" spans="9:12" s="88" customFormat="1" ht="9.75">
      <c r="I121" s="91"/>
      <c r="L121" s="91"/>
    </row>
    <row r="122" spans="9:12" s="88" customFormat="1" ht="9.75">
      <c r="I122" s="91"/>
      <c r="L122" s="91"/>
    </row>
    <row r="123" spans="9:12" s="88" customFormat="1" ht="9.75">
      <c r="I123" s="91"/>
      <c r="L123" s="91"/>
    </row>
    <row r="124" spans="9:12" s="88" customFormat="1" ht="9.75">
      <c r="I124" s="91"/>
      <c r="L124" s="91"/>
    </row>
    <row r="125" spans="9:12" s="88" customFormat="1" ht="9.75">
      <c r="I125" s="91"/>
      <c r="L125" s="91"/>
    </row>
    <row r="126" spans="9:12" s="88" customFormat="1" ht="9.75">
      <c r="I126" s="91"/>
      <c r="L126" s="91"/>
    </row>
    <row r="127" spans="9:12" s="88" customFormat="1" ht="9.75">
      <c r="I127" s="91"/>
      <c r="L127" s="91"/>
    </row>
    <row r="128" spans="9:12" s="88" customFormat="1" ht="9.75">
      <c r="I128" s="91"/>
      <c r="L128" s="91"/>
    </row>
    <row r="129" spans="9:12" s="88" customFormat="1" ht="9.75">
      <c r="I129" s="91"/>
      <c r="L129" s="91"/>
    </row>
    <row r="130" spans="9:12" s="88" customFormat="1" ht="9.75">
      <c r="I130" s="91"/>
      <c r="L130" s="91"/>
    </row>
    <row r="131" spans="9:12" s="88" customFormat="1" ht="9.75">
      <c r="I131" s="91"/>
      <c r="L131" s="91"/>
    </row>
  </sheetData>
  <sheetProtection/>
  <mergeCells count="20">
    <mergeCell ref="B5:B39"/>
    <mergeCell ref="C5:C18"/>
    <mergeCell ref="C19:C23"/>
    <mergeCell ref="C24:C36"/>
    <mergeCell ref="C38:C39"/>
    <mergeCell ref="B1:N1"/>
    <mergeCell ref="B3:B4"/>
    <mergeCell ref="C3:C4"/>
    <mergeCell ref="D3:D4"/>
    <mergeCell ref="E3:G3"/>
    <mergeCell ref="H3:N3"/>
    <mergeCell ref="B75:D75"/>
    <mergeCell ref="C40:C45"/>
    <mergeCell ref="B56:B73"/>
    <mergeCell ref="C56:C70"/>
    <mergeCell ref="C71:C73"/>
    <mergeCell ref="B74:D74"/>
    <mergeCell ref="B40:B54"/>
    <mergeCell ref="C48:C54"/>
    <mergeCell ref="B55:D55"/>
  </mergeCells>
  <printOptions horizontalCentered="1"/>
  <pageMargins left="0" right="0" top="0.3937007874015748" bottom="0.3937007874015748" header="0" footer="0"/>
  <pageSetup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80" zoomScaleNormal="80" zoomScaleSheetLayoutView="25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5" width="17.66015625" style="19" customWidth="1"/>
    <col min="6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133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025" t="s">
        <v>3</v>
      </c>
      <c r="F3" s="1026"/>
      <c r="G3" s="1027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68">
        <f>F5+G5</f>
        <v>685</v>
      </c>
      <c r="F5" s="4"/>
      <c r="G5" s="69">
        <v>685</v>
      </c>
      <c r="H5" s="4"/>
      <c r="I5" s="4"/>
      <c r="J5" s="4"/>
      <c r="K5" s="4"/>
      <c r="L5" s="4">
        <v>68.5</v>
      </c>
      <c r="M5" s="4"/>
      <c r="N5" s="14"/>
    </row>
    <row r="6" spans="2:14" ht="15" customHeight="1">
      <c r="B6" s="1098"/>
      <c r="C6" s="1091"/>
      <c r="D6" s="12" t="s">
        <v>9</v>
      </c>
      <c r="E6" s="68">
        <f>F6+G6</f>
        <v>6863</v>
      </c>
      <c r="F6" s="4"/>
      <c r="G6" s="69">
        <v>6863</v>
      </c>
      <c r="H6" s="4"/>
      <c r="I6" s="4"/>
      <c r="J6" s="4"/>
      <c r="K6" s="4"/>
      <c r="L6" s="4">
        <v>961</v>
      </c>
      <c r="M6" s="4"/>
      <c r="N6" s="14"/>
    </row>
    <row r="7" spans="2:14" ht="15" customHeight="1">
      <c r="B7" s="1098"/>
      <c r="C7" s="1091"/>
      <c r="D7" s="12" t="s">
        <v>73</v>
      </c>
      <c r="E7" s="68">
        <f aca="true" t="shared" si="0" ref="E7:E62">F7+G7</f>
        <v>1810.8</v>
      </c>
      <c r="F7" s="4"/>
      <c r="G7" s="69">
        <v>1810.8</v>
      </c>
      <c r="H7" s="4"/>
      <c r="I7" s="4"/>
      <c r="J7" s="4"/>
      <c r="K7" s="4"/>
      <c r="L7" s="4">
        <v>1006</v>
      </c>
      <c r="M7" s="4"/>
      <c r="N7" s="14"/>
    </row>
    <row r="8" spans="2:14" ht="15" customHeight="1">
      <c r="B8" s="1098"/>
      <c r="C8" s="1091"/>
      <c r="D8" s="12" t="s">
        <v>55</v>
      </c>
      <c r="E8" s="68">
        <f t="shared" si="0"/>
        <v>50838.1</v>
      </c>
      <c r="F8" s="4"/>
      <c r="G8" s="69">
        <v>50838.1</v>
      </c>
      <c r="H8" s="4"/>
      <c r="I8" s="4"/>
      <c r="J8" s="4"/>
      <c r="K8" s="4"/>
      <c r="L8" s="4">
        <v>37994</v>
      </c>
      <c r="M8" s="4"/>
      <c r="N8" s="14"/>
    </row>
    <row r="9" spans="2:14" ht="15" customHeight="1">
      <c r="B9" s="1098"/>
      <c r="C9" s="1091"/>
      <c r="D9" s="12" t="s">
        <v>61</v>
      </c>
      <c r="E9" s="68">
        <f t="shared" si="0"/>
        <v>9855</v>
      </c>
      <c r="F9" s="4"/>
      <c r="G9" s="69">
        <v>9855</v>
      </c>
      <c r="H9" s="4"/>
      <c r="I9" s="4"/>
      <c r="J9" s="4"/>
      <c r="K9" s="4"/>
      <c r="L9" s="4">
        <v>1971</v>
      </c>
      <c r="M9" s="4"/>
      <c r="N9" s="14"/>
    </row>
    <row r="10" spans="2:14" ht="15" customHeight="1">
      <c r="B10" s="1098"/>
      <c r="C10" s="1091"/>
      <c r="D10" s="12" t="s">
        <v>62</v>
      </c>
      <c r="E10" s="68">
        <f t="shared" si="0"/>
        <v>487</v>
      </c>
      <c r="F10" s="4"/>
      <c r="G10" s="69">
        <v>487</v>
      </c>
      <c r="H10" s="4"/>
      <c r="I10" s="4"/>
      <c r="J10" s="4"/>
      <c r="K10" s="4"/>
      <c r="L10" s="4">
        <v>235</v>
      </c>
      <c r="M10" s="4"/>
      <c r="N10" s="14"/>
    </row>
    <row r="11" spans="2:14" ht="15" customHeight="1">
      <c r="B11" s="1098"/>
      <c r="C11" s="1091"/>
      <c r="D11" s="12" t="s">
        <v>11</v>
      </c>
      <c r="E11" s="68">
        <f t="shared" si="0"/>
        <v>91293942.27000001</v>
      </c>
      <c r="F11" s="4">
        <v>11961627.57</v>
      </c>
      <c r="G11" s="69">
        <v>79332314.7</v>
      </c>
      <c r="H11" s="4"/>
      <c r="I11" s="4"/>
      <c r="J11" s="4"/>
      <c r="K11" s="4">
        <v>45405.713</v>
      </c>
      <c r="L11" s="4">
        <v>16517978.379999999</v>
      </c>
      <c r="M11" s="4"/>
      <c r="N11" s="14"/>
    </row>
    <row r="12" spans="2:14" ht="15" customHeight="1">
      <c r="B12" s="1098"/>
      <c r="C12" s="1091"/>
      <c r="D12" s="12" t="s">
        <v>56</v>
      </c>
      <c r="E12" s="68">
        <f t="shared" si="0"/>
        <v>24263</v>
      </c>
      <c r="F12" s="4"/>
      <c r="G12" s="69">
        <v>24263</v>
      </c>
      <c r="H12" s="4"/>
      <c r="I12" s="4"/>
      <c r="J12" s="4"/>
      <c r="K12" s="4"/>
      <c r="L12" s="4">
        <v>2212.8</v>
      </c>
      <c r="M12" s="4"/>
      <c r="N12" s="14"/>
    </row>
    <row r="13" spans="2:14" ht="15" customHeight="1">
      <c r="B13" s="1098"/>
      <c r="C13" s="1091"/>
      <c r="D13" s="12" t="s">
        <v>12</v>
      </c>
      <c r="E13" s="68">
        <f t="shared" si="0"/>
        <v>4064065.85</v>
      </c>
      <c r="F13" s="4">
        <v>353935</v>
      </c>
      <c r="G13" s="69">
        <v>3710130.85</v>
      </c>
      <c r="H13" s="4"/>
      <c r="I13" s="4"/>
      <c r="J13" s="4"/>
      <c r="K13" s="4">
        <v>1175</v>
      </c>
      <c r="L13" s="4">
        <v>989777</v>
      </c>
      <c r="M13" s="4"/>
      <c r="N13" s="14"/>
    </row>
    <row r="14" spans="2:14" ht="15" customHeight="1">
      <c r="B14" s="1098"/>
      <c r="C14" s="1091"/>
      <c r="D14" s="12" t="s">
        <v>44</v>
      </c>
      <c r="E14" s="68">
        <f t="shared" si="0"/>
        <v>2352468.0300000003</v>
      </c>
      <c r="F14" s="4">
        <v>418710</v>
      </c>
      <c r="G14" s="69">
        <v>1933758.03</v>
      </c>
      <c r="H14" s="4"/>
      <c r="I14" s="4"/>
      <c r="J14" s="4"/>
      <c r="K14" s="4">
        <v>209.355</v>
      </c>
      <c r="L14" s="4">
        <v>245044</v>
      </c>
      <c r="M14" s="4"/>
      <c r="N14" s="14"/>
    </row>
    <row r="15" spans="2:14" ht="15" customHeight="1">
      <c r="B15" s="1098"/>
      <c r="C15" s="1091"/>
      <c r="D15" s="12" t="s">
        <v>13</v>
      </c>
      <c r="E15" s="68">
        <f t="shared" si="0"/>
        <v>1082.35</v>
      </c>
      <c r="F15" s="4"/>
      <c r="G15" s="69">
        <v>1082.35</v>
      </c>
      <c r="H15" s="4"/>
      <c r="I15" s="4"/>
      <c r="J15" s="4"/>
      <c r="K15" s="4"/>
      <c r="L15" s="4">
        <v>575</v>
      </c>
      <c r="M15" s="4"/>
      <c r="N15" s="14"/>
    </row>
    <row r="16" spans="2:14" ht="15" customHeight="1">
      <c r="B16" s="1098"/>
      <c r="C16" s="1091"/>
      <c r="D16" s="12" t="s">
        <v>135</v>
      </c>
      <c r="E16" s="68">
        <f t="shared" si="0"/>
        <v>1260</v>
      </c>
      <c r="F16" s="4"/>
      <c r="G16" s="69">
        <v>1260</v>
      </c>
      <c r="H16" s="4"/>
      <c r="I16" s="4"/>
      <c r="J16" s="4"/>
      <c r="K16" s="4"/>
      <c r="L16" s="4">
        <v>60</v>
      </c>
      <c r="M16" s="4"/>
      <c r="N16" s="14"/>
    </row>
    <row r="17" spans="2:14" ht="15" customHeight="1">
      <c r="B17" s="1098"/>
      <c r="C17" s="1091"/>
      <c r="D17" s="12" t="s">
        <v>136</v>
      </c>
      <c r="E17" s="68">
        <f t="shared" si="0"/>
        <v>1050</v>
      </c>
      <c r="F17" s="4"/>
      <c r="G17" s="69">
        <v>1050</v>
      </c>
      <c r="H17" s="4"/>
      <c r="I17" s="4"/>
      <c r="J17" s="4"/>
      <c r="K17" s="4"/>
      <c r="L17" s="4">
        <v>50</v>
      </c>
      <c r="M17" s="4"/>
      <c r="N17" s="14"/>
    </row>
    <row r="18" spans="2:14" ht="15" customHeight="1">
      <c r="B18" s="1098"/>
      <c r="C18" s="1091"/>
      <c r="D18" s="12" t="s">
        <v>14</v>
      </c>
      <c r="E18" s="68">
        <f t="shared" si="0"/>
        <v>90182885.57999998</v>
      </c>
      <c r="F18" s="4">
        <v>19593328.79</v>
      </c>
      <c r="G18" s="69">
        <v>70589556.78999999</v>
      </c>
      <c r="H18" s="4"/>
      <c r="I18" s="4"/>
      <c r="J18" s="4"/>
      <c r="K18" s="4">
        <v>85001.24799999999</v>
      </c>
      <c r="L18" s="4">
        <v>14428451.1</v>
      </c>
      <c r="M18" s="4"/>
      <c r="N18" s="14"/>
    </row>
    <row r="19" spans="2:14" ht="15" customHeight="1">
      <c r="B19" s="1098"/>
      <c r="C19" s="1091"/>
      <c r="D19" s="12" t="s">
        <v>45</v>
      </c>
      <c r="E19" s="68">
        <f t="shared" si="0"/>
        <v>45464456.32</v>
      </c>
      <c r="F19" s="4"/>
      <c r="G19" s="69">
        <v>45464456.32</v>
      </c>
      <c r="H19" s="4"/>
      <c r="I19" s="4"/>
      <c r="J19" s="4"/>
      <c r="K19" s="4"/>
      <c r="L19" s="4">
        <v>2865960</v>
      </c>
      <c r="M19" s="4"/>
      <c r="N19" s="14"/>
    </row>
    <row r="20" spans="2:14" ht="15" customHeight="1">
      <c r="B20" s="1098"/>
      <c r="C20" s="1091"/>
      <c r="D20" s="12" t="s">
        <v>63</v>
      </c>
      <c r="E20" s="68">
        <f t="shared" si="0"/>
        <v>725980</v>
      </c>
      <c r="F20" s="4"/>
      <c r="G20" s="69">
        <v>725980</v>
      </c>
      <c r="H20" s="4"/>
      <c r="I20" s="4"/>
      <c r="J20" s="4"/>
      <c r="K20" s="4"/>
      <c r="L20" s="4">
        <v>64951</v>
      </c>
      <c r="M20" s="4"/>
      <c r="N20" s="14"/>
    </row>
    <row r="21" spans="2:14" ht="15" customHeight="1">
      <c r="B21" s="1098"/>
      <c r="C21" s="1091"/>
      <c r="D21" s="12" t="s">
        <v>15</v>
      </c>
      <c r="E21" s="68">
        <f t="shared" si="0"/>
        <v>2989297.12</v>
      </c>
      <c r="F21" s="4">
        <v>2076832.6</v>
      </c>
      <c r="G21" s="69">
        <v>912464.52</v>
      </c>
      <c r="H21" s="4"/>
      <c r="I21" s="4"/>
      <c r="J21" s="4">
        <v>1012.76</v>
      </c>
      <c r="K21" s="4">
        <v>1289.4789999999998</v>
      </c>
      <c r="L21" s="4">
        <v>82898.65</v>
      </c>
      <c r="M21" s="4"/>
      <c r="N21" s="14"/>
    </row>
    <row r="22" spans="2:14" ht="15" customHeight="1">
      <c r="B22" s="1098"/>
      <c r="C22" s="1091"/>
      <c r="D22" s="64" t="s">
        <v>16</v>
      </c>
      <c r="E22" s="81">
        <f t="shared" si="0"/>
        <v>50594154.93000001</v>
      </c>
      <c r="F22" s="4">
        <v>2496592.03</v>
      </c>
      <c r="G22" s="69">
        <v>48097562.900000006</v>
      </c>
      <c r="H22" s="4"/>
      <c r="I22" s="4"/>
      <c r="J22" s="4">
        <v>475.02</v>
      </c>
      <c r="K22" s="4">
        <v>930.938</v>
      </c>
      <c r="L22" s="4">
        <v>7336696.860000001</v>
      </c>
      <c r="M22" s="4"/>
      <c r="N22" s="14"/>
    </row>
    <row r="23" spans="2:14" ht="15" customHeight="1">
      <c r="B23" s="1098"/>
      <c r="C23" s="1092" t="s">
        <v>17</v>
      </c>
      <c r="D23" s="65" t="s">
        <v>18</v>
      </c>
      <c r="E23" s="68">
        <f t="shared" si="0"/>
        <v>927678.85</v>
      </c>
      <c r="F23" s="1"/>
      <c r="G23" s="70">
        <v>927678.85</v>
      </c>
      <c r="H23" s="1"/>
      <c r="I23" s="1"/>
      <c r="J23" s="1"/>
      <c r="K23" s="1"/>
      <c r="L23" s="1">
        <v>36007</v>
      </c>
      <c r="M23" s="1"/>
      <c r="N23" s="13"/>
    </row>
    <row r="24" spans="2:14" ht="15" customHeight="1">
      <c r="B24" s="1098"/>
      <c r="C24" s="1091"/>
      <c r="D24" s="12" t="s">
        <v>98</v>
      </c>
      <c r="E24" s="68">
        <f t="shared" si="0"/>
        <v>4885</v>
      </c>
      <c r="F24" s="4"/>
      <c r="G24" s="69">
        <v>4885</v>
      </c>
      <c r="H24" s="4"/>
      <c r="I24" s="4"/>
      <c r="J24" s="4"/>
      <c r="K24" s="4"/>
      <c r="L24" s="4">
        <v>370</v>
      </c>
      <c r="M24" s="4"/>
      <c r="N24" s="14"/>
    </row>
    <row r="25" spans="2:14" ht="15" customHeight="1">
      <c r="B25" s="1098"/>
      <c r="C25" s="1091"/>
      <c r="D25" s="12" t="s">
        <v>64</v>
      </c>
      <c r="E25" s="68">
        <f t="shared" si="0"/>
        <v>3830.67</v>
      </c>
      <c r="F25" s="4"/>
      <c r="G25" s="69">
        <v>3830.67</v>
      </c>
      <c r="H25" s="4"/>
      <c r="I25" s="4"/>
      <c r="J25" s="4"/>
      <c r="K25" s="4"/>
      <c r="L25" s="4">
        <v>505</v>
      </c>
      <c r="M25" s="4"/>
      <c r="N25" s="14"/>
    </row>
    <row r="26" spans="2:14" ht="15" customHeight="1">
      <c r="B26" s="1098"/>
      <c r="C26" s="1091"/>
      <c r="D26" s="67" t="s">
        <v>27</v>
      </c>
      <c r="E26" s="81">
        <f t="shared" si="0"/>
        <v>6814.59</v>
      </c>
      <c r="F26" s="2"/>
      <c r="G26" s="71">
        <v>6814.59</v>
      </c>
      <c r="H26" s="2"/>
      <c r="I26" s="2"/>
      <c r="J26" s="2"/>
      <c r="K26" s="2"/>
      <c r="L26" s="2">
        <v>1159</v>
      </c>
      <c r="M26" s="2"/>
      <c r="N26" s="15"/>
    </row>
    <row r="27" spans="2:14" ht="15" customHeight="1">
      <c r="B27" s="1098"/>
      <c r="C27" s="1092" t="s">
        <v>19</v>
      </c>
      <c r="D27" s="66" t="s">
        <v>65</v>
      </c>
      <c r="E27" s="68">
        <f t="shared" si="0"/>
        <v>592</v>
      </c>
      <c r="F27" s="10"/>
      <c r="G27" s="69">
        <v>592</v>
      </c>
      <c r="H27" s="10"/>
      <c r="I27" s="10"/>
      <c r="J27" s="10"/>
      <c r="K27" s="10"/>
      <c r="L27" s="10">
        <v>205</v>
      </c>
      <c r="M27" s="10"/>
      <c r="N27" s="16"/>
    </row>
    <row r="28" spans="2:14" ht="15" customHeight="1">
      <c r="B28" s="1098"/>
      <c r="C28" s="1091"/>
      <c r="D28" s="12" t="s">
        <v>57</v>
      </c>
      <c r="E28" s="68">
        <f t="shared" si="0"/>
        <v>11660</v>
      </c>
      <c r="F28" s="4"/>
      <c r="G28" s="69">
        <v>11660</v>
      </c>
      <c r="H28" s="4"/>
      <c r="I28" s="4"/>
      <c r="J28" s="4"/>
      <c r="K28" s="4"/>
      <c r="L28" s="4">
        <v>2915</v>
      </c>
      <c r="M28" s="4"/>
      <c r="N28" s="14"/>
    </row>
    <row r="29" spans="2:14" ht="15" customHeight="1">
      <c r="B29" s="1098"/>
      <c r="C29" s="1091"/>
      <c r="D29" s="12" t="s">
        <v>46</v>
      </c>
      <c r="E29" s="68">
        <f t="shared" si="0"/>
        <v>3529430.57</v>
      </c>
      <c r="F29" s="4">
        <v>55420</v>
      </c>
      <c r="G29" s="69">
        <v>3474010.57</v>
      </c>
      <c r="H29" s="4"/>
      <c r="I29" s="4"/>
      <c r="J29" s="4"/>
      <c r="K29" s="4">
        <v>3873</v>
      </c>
      <c r="L29" s="4">
        <v>730900.91</v>
      </c>
      <c r="M29" s="4"/>
      <c r="N29" s="14"/>
    </row>
    <row r="30" spans="2:14" ht="15" customHeight="1">
      <c r="B30" s="1098"/>
      <c r="C30" s="1091"/>
      <c r="D30" s="12" t="s">
        <v>47</v>
      </c>
      <c r="E30" s="68">
        <f t="shared" si="0"/>
        <v>2030974.6</v>
      </c>
      <c r="F30" s="4">
        <v>60125</v>
      </c>
      <c r="G30" s="69">
        <v>1970849.6</v>
      </c>
      <c r="H30" s="4"/>
      <c r="I30" s="4"/>
      <c r="J30" s="4">
        <v>50</v>
      </c>
      <c r="K30" s="4">
        <v>1675</v>
      </c>
      <c r="L30" s="4">
        <v>999916.96</v>
      </c>
      <c r="M30" s="4"/>
      <c r="N30" s="14"/>
    </row>
    <row r="31" spans="2:14" ht="15" customHeight="1">
      <c r="B31" s="1098"/>
      <c r="C31" s="1091"/>
      <c r="D31" s="12" t="s">
        <v>58</v>
      </c>
      <c r="E31" s="68">
        <f t="shared" si="0"/>
        <v>2750</v>
      </c>
      <c r="F31" s="4"/>
      <c r="G31" s="69">
        <v>2750</v>
      </c>
      <c r="H31" s="4"/>
      <c r="I31" s="4"/>
      <c r="J31" s="4"/>
      <c r="K31" s="4"/>
      <c r="L31" s="4">
        <v>500</v>
      </c>
      <c r="M31" s="4"/>
      <c r="N31" s="14"/>
    </row>
    <row r="32" spans="2:14" ht="15" customHeight="1">
      <c r="B32" s="1098"/>
      <c r="C32" s="1091"/>
      <c r="D32" s="12" t="s">
        <v>20</v>
      </c>
      <c r="E32" s="68">
        <f t="shared" si="0"/>
        <v>9356.72</v>
      </c>
      <c r="F32" s="4"/>
      <c r="G32" s="69">
        <v>9356.72</v>
      </c>
      <c r="H32" s="4"/>
      <c r="I32" s="4"/>
      <c r="J32" s="4"/>
      <c r="K32" s="4"/>
      <c r="L32" s="4">
        <v>632</v>
      </c>
      <c r="M32" s="4"/>
      <c r="N32" s="14"/>
    </row>
    <row r="33" spans="2:14" ht="15" customHeight="1">
      <c r="B33" s="1098"/>
      <c r="C33" s="1091"/>
      <c r="D33" s="12" t="s">
        <v>21</v>
      </c>
      <c r="E33" s="68">
        <f t="shared" si="0"/>
        <v>112419687.70000008</v>
      </c>
      <c r="F33" s="4">
        <v>14370</v>
      </c>
      <c r="G33" s="69">
        <v>112405317.70000008</v>
      </c>
      <c r="H33" s="4"/>
      <c r="I33" s="4"/>
      <c r="J33" s="4"/>
      <c r="K33" s="4">
        <v>7664</v>
      </c>
      <c r="L33" s="4">
        <v>208582675.62831974</v>
      </c>
      <c r="M33" s="4"/>
      <c r="N33" s="14"/>
    </row>
    <row r="34" spans="2:14" ht="15" customHeight="1">
      <c r="B34" s="1098"/>
      <c r="C34" s="1091"/>
      <c r="D34" s="12" t="s">
        <v>24</v>
      </c>
      <c r="E34" s="68">
        <f t="shared" si="0"/>
        <v>1919167.63</v>
      </c>
      <c r="F34" s="4">
        <v>945567.47</v>
      </c>
      <c r="G34" s="69">
        <v>973600.16</v>
      </c>
      <c r="H34" s="4"/>
      <c r="I34" s="4"/>
      <c r="J34" s="4"/>
      <c r="K34" s="4">
        <v>161388.08</v>
      </c>
      <c r="L34" s="4">
        <v>79294.57</v>
      </c>
      <c r="M34" s="4"/>
      <c r="N34" s="14"/>
    </row>
    <row r="35" spans="2:14" ht="15" customHeight="1">
      <c r="B35" s="1098"/>
      <c r="C35" s="1091"/>
      <c r="D35" s="12" t="s">
        <v>79</v>
      </c>
      <c r="E35" s="68">
        <f t="shared" si="0"/>
        <v>0</v>
      </c>
      <c r="F35" s="4"/>
      <c r="G35" s="69">
        <v>0</v>
      </c>
      <c r="H35" s="4"/>
      <c r="I35" s="4"/>
      <c r="J35" s="4"/>
      <c r="K35" s="4">
        <v>0.5</v>
      </c>
      <c r="L35" s="4"/>
      <c r="M35" s="4"/>
      <c r="N35" s="14"/>
    </row>
    <row r="36" spans="2:14" ht="15" customHeight="1">
      <c r="B36" s="1098"/>
      <c r="C36" s="1091"/>
      <c r="D36" s="12" t="s">
        <v>23</v>
      </c>
      <c r="E36" s="68">
        <f t="shared" si="0"/>
        <v>842212.2999999999</v>
      </c>
      <c r="F36" s="4">
        <v>25634.35</v>
      </c>
      <c r="G36" s="69">
        <v>816577.95</v>
      </c>
      <c r="H36" s="4"/>
      <c r="I36" s="4"/>
      <c r="J36" s="4"/>
      <c r="K36" s="4">
        <v>1220.8</v>
      </c>
      <c r="L36" s="4">
        <v>40574.3</v>
      </c>
      <c r="M36" s="4"/>
      <c r="N36" s="14"/>
    </row>
    <row r="37" spans="2:14" ht="15" customHeight="1">
      <c r="B37" s="1098"/>
      <c r="C37" s="1091"/>
      <c r="D37" s="12" t="s">
        <v>22</v>
      </c>
      <c r="E37" s="68">
        <f t="shared" si="0"/>
        <v>2662377.58</v>
      </c>
      <c r="F37" s="4">
        <v>1227027</v>
      </c>
      <c r="G37" s="69">
        <v>1435350.58</v>
      </c>
      <c r="H37" s="4"/>
      <c r="I37" s="4"/>
      <c r="J37" s="4">
        <v>2282.83</v>
      </c>
      <c r="K37" s="4">
        <v>178333.369</v>
      </c>
      <c r="L37" s="4">
        <v>218159.65</v>
      </c>
      <c r="M37" s="4"/>
      <c r="N37" s="14"/>
    </row>
    <row r="38" spans="2:14" ht="15" customHeight="1">
      <c r="B38" s="1098"/>
      <c r="C38" s="1091"/>
      <c r="D38" s="12" t="s">
        <v>48</v>
      </c>
      <c r="E38" s="68">
        <f t="shared" si="0"/>
        <v>22176</v>
      </c>
      <c r="F38" s="4"/>
      <c r="G38" s="69">
        <v>22176</v>
      </c>
      <c r="H38" s="4"/>
      <c r="I38" s="4"/>
      <c r="J38" s="4"/>
      <c r="K38" s="4"/>
      <c r="L38" s="4">
        <v>1113</v>
      </c>
      <c r="M38" s="4"/>
      <c r="N38" s="14"/>
    </row>
    <row r="39" spans="2:14" ht="15" customHeight="1">
      <c r="B39" s="1098"/>
      <c r="C39" s="1091"/>
      <c r="D39" s="12" t="s">
        <v>87</v>
      </c>
      <c r="E39" s="68">
        <f t="shared" si="0"/>
        <v>0</v>
      </c>
      <c r="F39" s="4"/>
      <c r="G39" s="69">
        <v>0</v>
      </c>
      <c r="H39" s="4"/>
      <c r="I39" s="4"/>
      <c r="J39" s="4"/>
      <c r="K39" s="4">
        <v>2000</v>
      </c>
      <c r="L39" s="4"/>
      <c r="M39" s="4"/>
      <c r="N39" s="14"/>
    </row>
    <row r="40" spans="2:14" ht="15" customHeight="1">
      <c r="B40" s="1098"/>
      <c r="C40" s="1091"/>
      <c r="D40" s="12" t="s">
        <v>59</v>
      </c>
      <c r="E40" s="68">
        <f t="shared" si="0"/>
        <v>2568</v>
      </c>
      <c r="F40" s="4"/>
      <c r="G40" s="69">
        <v>2568</v>
      </c>
      <c r="H40" s="4"/>
      <c r="I40" s="4"/>
      <c r="J40" s="4"/>
      <c r="K40" s="4"/>
      <c r="L40" s="4">
        <v>214</v>
      </c>
      <c r="M40" s="4"/>
      <c r="N40" s="14"/>
    </row>
    <row r="41" spans="2:14" ht="15" customHeight="1">
      <c r="B41" s="1098"/>
      <c r="C41" s="1091"/>
      <c r="D41" s="12" t="s">
        <v>100</v>
      </c>
      <c r="E41" s="68">
        <f t="shared" si="0"/>
        <v>256413</v>
      </c>
      <c r="F41" s="4"/>
      <c r="G41" s="69">
        <v>256413</v>
      </c>
      <c r="H41" s="4"/>
      <c r="I41" s="4"/>
      <c r="J41" s="4"/>
      <c r="K41" s="4"/>
      <c r="L41" s="4">
        <v>9346</v>
      </c>
      <c r="M41" s="4"/>
      <c r="N41" s="14"/>
    </row>
    <row r="42" spans="2:14" ht="15" customHeight="1">
      <c r="B42" s="1098"/>
      <c r="C42" s="1091"/>
      <c r="D42" s="12" t="s">
        <v>49</v>
      </c>
      <c r="E42" s="68">
        <f t="shared" si="0"/>
        <v>210587.68</v>
      </c>
      <c r="F42" s="4"/>
      <c r="G42" s="69">
        <v>210587.68</v>
      </c>
      <c r="H42" s="4"/>
      <c r="I42" s="4"/>
      <c r="J42" s="4"/>
      <c r="K42" s="4"/>
      <c r="L42" s="4">
        <v>68185.4</v>
      </c>
      <c r="M42" s="4"/>
      <c r="N42" s="14"/>
    </row>
    <row r="43" spans="2:14" ht="15" customHeight="1">
      <c r="B43" s="1098"/>
      <c r="C43" s="1091"/>
      <c r="D43" s="67" t="s">
        <v>50</v>
      </c>
      <c r="E43" s="81">
        <f t="shared" si="0"/>
        <v>16381.22</v>
      </c>
      <c r="F43" s="4"/>
      <c r="G43" s="69">
        <v>16381.22</v>
      </c>
      <c r="H43" s="4"/>
      <c r="I43" s="4"/>
      <c r="J43" s="4"/>
      <c r="K43" s="4"/>
      <c r="L43" s="4">
        <v>2937.36</v>
      </c>
      <c r="M43" s="4"/>
      <c r="N43" s="14"/>
    </row>
    <row r="44" spans="2:14" ht="15" customHeight="1">
      <c r="B44" s="1098"/>
      <c r="C44" s="1100" t="s">
        <v>101</v>
      </c>
      <c r="D44" s="66" t="s">
        <v>74</v>
      </c>
      <c r="E44" s="68">
        <f t="shared" si="0"/>
        <v>1000</v>
      </c>
      <c r="F44" s="1"/>
      <c r="G44" s="70">
        <v>1000</v>
      </c>
      <c r="H44" s="1"/>
      <c r="I44" s="1"/>
      <c r="J44" s="1"/>
      <c r="K44" s="1"/>
      <c r="L44" s="1">
        <v>6</v>
      </c>
      <c r="M44" s="1"/>
      <c r="N44" s="13"/>
    </row>
    <row r="45" spans="2:14" ht="15" customHeight="1">
      <c r="B45" s="1098"/>
      <c r="C45" s="1101"/>
      <c r="D45" s="67" t="s">
        <v>76</v>
      </c>
      <c r="E45" s="81">
        <f t="shared" si="0"/>
        <v>0</v>
      </c>
      <c r="F45" s="4"/>
      <c r="G45" s="69">
        <v>0</v>
      </c>
      <c r="H45" s="4"/>
      <c r="I45" s="4"/>
      <c r="J45" s="4"/>
      <c r="K45" s="4">
        <v>20</v>
      </c>
      <c r="L45" s="4"/>
      <c r="M45" s="4"/>
      <c r="N45" s="14"/>
    </row>
    <row r="46" spans="2:14" ht="15" customHeight="1">
      <c r="B46" s="1098"/>
      <c r="C46" s="1092" t="s">
        <v>80</v>
      </c>
      <c r="D46" s="66" t="s">
        <v>40</v>
      </c>
      <c r="E46" s="68">
        <f t="shared" si="0"/>
        <v>141</v>
      </c>
      <c r="F46" s="1"/>
      <c r="G46" s="70">
        <v>141</v>
      </c>
      <c r="H46" s="1"/>
      <c r="I46" s="1"/>
      <c r="J46" s="1"/>
      <c r="K46" s="1"/>
      <c r="L46" s="1">
        <v>141</v>
      </c>
      <c r="M46" s="1"/>
      <c r="N46" s="13"/>
    </row>
    <row r="47" spans="2:14" ht="15" customHeight="1">
      <c r="B47" s="1098"/>
      <c r="C47" s="1091"/>
      <c r="D47" s="67" t="s">
        <v>25</v>
      </c>
      <c r="E47" s="81">
        <f t="shared" si="0"/>
        <v>710380</v>
      </c>
      <c r="F47" s="4"/>
      <c r="G47" s="69">
        <v>710380</v>
      </c>
      <c r="H47" s="4"/>
      <c r="I47" s="4"/>
      <c r="J47" s="4"/>
      <c r="K47" s="4"/>
      <c r="L47" s="4">
        <v>1700</v>
      </c>
      <c r="M47" s="4"/>
      <c r="N47" s="14"/>
    </row>
    <row r="48" spans="2:14" ht="15" customHeight="1">
      <c r="B48" s="1122" t="s">
        <v>26</v>
      </c>
      <c r="C48" s="1092" t="s">
        <v>8</v>
      </c>
      <c r="D48" s="66" t="s">
        <v>9</v>
      </c>
      <c r="E48" s="68">
        <f t="shared" si="0"/>
        <v>33130</v>
      </c>
      <c r="F48" s="1"/>
      <c r="G48" s="70">
        <v>33130</v>
      </c>
      <c r="H48" s="1"/>
      <c r="I48" s="1"/>
      <c r="J48" s="1"/>
      <c r="K48" s="1"/>
      <c r="L48" s="1">
        <v>6148</v>
      </c>
      <c r="M48" s="1"/>
      <c r="N48" s="13"/>
    </row>
    <row r="49" spans="2:14" ht="15" customHeight="1">
      <c r="B49" s="1098"/>
      <c r="C49" s="1091"/>
      <c r="D49" s="12" t="s">
        <v>55</v>
      </c>
      <c r="E49" s="68">
        <f t="shared" si="0"/>
        <v>374955.01</v>
      </c>
      <c r="F49" s="4"/>
      <c r="G49" s="69">
        <v>374955.01</v>
      </c>
      <c r="H49" s="4"/>
      <c r="I49" s="4"/>
      <c r="J49" s="4"/>
      <c r="K49" s="4"/>
      <c r="L49" s="4">
        <v>118694</v>
      </c>
      <c r="M49" s="4"/>
      <c r="N49" s="14"/>
    </row>
    <row r="50" spans="2:14" ht="15" customHeight="1">
      <c r="B50" s="1098"/>
      <c r="C50" s="1091"/>
      <c r="D50" s="12" t="s">
        <v>62</v>
      </c>
      <c r="E50" s="68">
        <f t="shared" si="0"/>
        <v>27.72</v>
      </c>
      <c r="F50" s="4"/>
      <c r="G50" s="69">
        <v>27.72</v>
      </c>
      <c r="H50" s="4"/>
      <c r="I50" s="4"/>
      <c r="J50" s="4"/>
      <c r="K50" s="4"/>
      <c r="L50" s="4">
        <v>23</v>
      </c>
      <c r="M50" s="4"/>
      <c r="N50" s="14"/>
    </row>
    <row r="51" spans="2:14" ht="15" customHeight="1">
      <c r="B51" s="1098"/>
      <c r="C51" s="1091"/>
      <c r="D51" s="12" t="s">
        <v>11</v>
      </c>
      <c r="E51" s="68">
        <f t="shared" si="0"/>
        <v>7981557.47</v>
      </c>
      <c r="F51" s="4">
        <v>57404.13</v>
      </c>
      <c r="G51" s="69">
        <v>7924153.34</v>
      </c>
      <c r="H51" s="4"/>
      <c r="I51" s="4"/>
      <c r="J51" s="4"/>
      <c r="K51" s="4">
        <v>273.353</v>
      </c>
      <c r="L51" s="4">
        <v>1029667.36</v>
      </c>
      <c r="M51" s="4"/>
      <c r="N51" s="14"/>
    </row>
    <row r="52" spans="2:14" ht="15" customHeight="1">
      <c r="B52" s="1098"/>
      <c r="C52" s="1091"/>
      <c r="D52" s="12" t="s">
        <v>12</v>
      </c>
      <c r="E52" s="68">
        <f t="shared" si="0"/>
        <v>31576.3</v>
      </c>
      <c r="F52" s="4"/>
      <c r="G52" s="69">
        <v>31576.3</v>
      </c>
      <c r="H52" s="4"/>
      <c r="I52" s="4"/>
      <c r="J52" s="4"/>
      <c r="K52" s="4"/>
      <c r="L52" s="4">
        <v>16189</v>
      </c>
      <c r="M52" s="4"/>
      <c r="N52" s="14"/>
    </row>
    <row r="53" spans="2:14" ht="15" customHeight="1">
      <c r="B53" s="1098"/>
      <c r="C53" s="1091"/>
      <c r="D53" s="12" t="s">
        <v>14</v>
      </c>
      <c r="E53" s="68">
        <f t="shared" si="0"/>
        <v>4585343.73</v>
      </c>
      <c r="F53" s="4">
        <v>334834.5</v>
      </c>
      <c r="G53" s="69">
        <v>4250509.23</v>
      </c>
      <c r="H53" s="4"/>
      <c r="I53" s="4"/>
      <c r="J53" s="4"/>
      <c r="K53" s="4">
        <v>478.335</v>
      </c>
      <c r="L53" s="4">
        <v>689555.69</v>
      </c>
      <c r="M53" s="4"/>
      <c r="N53" s="14"/>
    </row>
    <row r="54" spans="2:14" ht="15" customHeight="1">
      <c r="B54" s="1098"/>
      <c r="C54" s="1091"/>
      <c r="D54" s="67" t="s">
        <v>15</v>
      </c>
      <c r="E54" s="81">
        <f t="shared" si="0"/>
        <v>21909.15</v>
      </c>
      <c r="F54" s="4"/>
      <c r="G54" s="69">
        <v>21909.15</v>
      </c>
      <c r="H54" s="4"/>
      <c r="I54" s="4"/>
      <c r="J54" s="4"/>
      <c r="K54" s="4"/>
      <c r="L54" s="4">
        <v>1865.98</v>
      </c>
      <c r="M54" s="4"/>
      <c r="N54" s="14"/>
    </row>
    <row r="55" spans="2:14" ht="15" customHeight="1">
      <c r="B55" s="1098"/>
      <c r="C55" s="63" t="s">
        <v>17</v>
      </c>
      <c r="D55" s="79" t="s">
        <v>27</v>
      </c>
      <c r="E55" s="82">
        <f t="shared" si="0"/>
        <v>265200</v>
      </c>
      <c r="F55" s="1"/>
      <c r="G55" s="70">
        <v>265200</v>
      </c>
      <c r="H55" s="1"/>
      <c r="I55" s="1"/>
      <c r="J55" s="1"/>
      <c r="K55" s="1"/>
      <c r="L55" s="1">
        <v>102000</v>
      </c>
      <c r="M55" s="1"/>
      <c r="N55" s="13"/>
    </row>
    <row r="56" spans="2:14" ht="15" customHeight="1">
      <c r="B56" s="1098"/>
      <c r="C56" s="1092" t="s">
        <v>19</v>
      </c>
      <c r="D56" s="66" t="s">
        <v>46</v>
      </c>
      <c r="E56" s="68">
        <f t="shared" si="0"/>
        <v>303.2</v>
      </c>
      <c r="F56" s="1"/>
      <c r="G56" s="70">
        <v>303.2</v>
      </c>
      <c r="H56" s="1"/>
      <c r="I56" s="1"/>
      <c r="J56" s="1"/>
      <c r="K56" s="1"/>
      <c r="L56" s="1">
        <v>94.75</v>
      </c>
      <c r="M56" s="1"/>
      <c r="N56" s="13"/>
    </row>
    <row r="57" spans="2:14" ht="15" customHeight="1">
      <c r="B57" s="1098"/>
      <c r="C57" s="1091"/>
      <c r="D57" s="12" t="s">
        <v>47</v>
      </c>
      <c r="E57" s="68">
        <f t="shared" si="0"/>
        <v>148767.23</v>
      </c>
      <c r="F57" s="4">
        <v>7875</v>
      </c>
      <c r="G57" s="69">
        <v>140892.23</v>
      </c>
      <c r="H57" s="4"/>
      <c r="I57" s="4"/>
      <c r="J57" s="4"/>
      <c r="K57" s="4">
        <v>169.425</v>
      </c>
      <c r="L57" s="4">
        <v>23967.1</v>
      </c>
      <c r="M57" s="4"/>
      <c r="N57" s="14"/>
    </row>
    <row r="58" spans="2:14" ht="15" customHeight="1">
      <c r="B58" s="1098"/>
      <c r="C58" s="1091"/>
      <c r="D58" s="12" t="s">
        <v>21</v>
      </c>
      <c r="E58" s="68">
        <f t="shared" si="0"/>
        <v>373.13</v>
      </c>
      <c r="F58" s="4"/>
      <c r="G58" s="69">
        <v>373.13</v>
      </c>
      <c r="H58" s="4"/>
      <c r="I58" s="4"/>
      <c r="J58" s="4"/>
      <c r="K58" s="4"/>
      <c r="L58" s="4">
        <v>250</v>
      </c>
      <c r="M58" s="4"/>
      <c r="N58" s="14"/>
    </row>
    <row r="59" spans="2:14" ht="15" customHeight="1">
      <c r="B59" s="1098"/>
      <c r="C59" s="1091"/>
      <c r="D59" s="12" t="s">
        <v>24</v>
      </c>
      <c r="E59" s="68">
        <f t="shared" si="0"/>
        <v>1687777.18</v>
      </c>
      <c r="F59" s="4"/>
      <c r="G59" s="69">
        <v>1687777.18</v>
      </c>
      <c r="H59" s="4"/>
      <c r="I59" s="4"/>
      <c r="J59" s="4"/>
      <c r="K59" s="4"/>
      <c r="L59" s="4">
        <v>167325.11</v>
      </c>
      <c r="M59" s="4"/>
      <c r="N59" s="14"/>
    </row>
    <row r="60" spans="2:14" ht="15" customHeight="1">
      <c r="B60" s="1098"/>
      <c r="C60" s="1091"/>
      <c r="D60" s="12" t="s">
        <v>23</v>
      </c>
      <c r="E60" s="68">
        <f t="shared" si="0"/>
        <v>2410868.92</v>
      </c>
      <c r="F60" s="4"/>
      <c r="G60" s="69">
        <v>2410868.92</v>
      </c>
      <c r="H60" s="4"/>
      <c r="I60" s="4"/>
      <c r="J60" s="4"/>
      <c r="K60" s="4"/>
      <c r="L60" s="4">
        <v>131608.29</v>
      </c>
      <c r="M60" s="4"/>
      <c r="N60" s="14"/>
    </row>
    <row r="61" spans="2:14" ht="15" customHeight="1">
      <c r="B61" s="1098"/>
      <c r="C61" s="1091"/>
      <c r="D61" s="12" t="s">
        <v>22</v>
      </c>
      <c r="E61" s="68">
        <f t="shared" si="0"/>
        <v>4871974.54</v>
      </c>
      <c r="F61" s="4"/>
      <c r="G61" s="69">
        <v>4871974.54</v>
      </c>
      <c r="H61" s="4"/>
      <c r="I61" s="4"/>
      <c r="J61" s="4"/>
      <c r="K61" s="4"/>
      <c r="L61" s="4">
        <v>870713.2599999991</v>
      </c>
      <c r="M61" s="4">
        <v>40</v>
      </c>
      <c r="N61" s="14"/>
    </row>
    <row r="62" spans="2:14" ht="15" customHeight="1">
      <c r="B62" s="1098"/>
      <c r="C62" s="1091"/>
      <c r="D62" s="12" t="s">
        <v>49</v>
      </c>
      <c r="E62" s="68">
        <f t="shared" si="0"/>
        <v>2948904.4399999944</v>
      </c>
      <c r="F62" s="4"/>
      <c r="G62" s="69">
        <v>2948904.4399999944</v>
      </c>
      <c r="H62" s="4"/>
      <c r="I62" s="4"/>
      <c r="J62" s="4"/>
      <c r="K62" s="4"/>
      <c r="L62" s="4">
        <v>625097.9699999986</v>
      </c>
      <c r="M62" s="4"/>
      <c r="N62" s="14"/>
    </row>
    <row r="63" spans="2:15" ht="15" customHeight="1">
      <c r="B63" s="1115" t="s">
        <v>28</v>
      </c>
      <c r="C63" s="1116"/>
      <c r="D63" s="1117"/>
      <c r="E63" s="73">
        <f aca="true" t="shared" si="1" ref="E63:N63">SUM(E5:E62)</f>
        <v>438719177.4800003</v>
      </c>
      <c r="F63" s="3">
        <f t="shared" si="1"/>
        <v>39629283.440000005</v>
      </c>
      <c r="G63" s="74">
        <f t="shared" si="1"/>
        <v>399089894.04000014</v>
      </c>
      <c r="H63" s="3">
        <f t="shared" si="1"/>
        <v>0</v>
      </c>
      <c r="I63" s="3">
        <f t="shared" si="1"/>
        <v>0</v>
      </c>
      <c r="J63" s="3">
        <f t="shared" si="1"/>
        <v>3820.6099999999997</v>
      </c>
      <c r="K63" s="3">
        <f t="shared" si="1"/>
        <v>491107.595</v>
      </c>
      <c r="L63" s="3">
        <f t="shared" si="1"/>
        <v>257137547.57831976</v>
      </c>
      <c r="M63" s="3">
        <f t="shared" si="1"/>
        <v>40</v>
      </c>
      <c r="N63" s="3">
        <f t="shared" si="1"/>
        <v>0</v>
      </c>
      <c r="O63" s="83"/>
    </row>
    <row r="64" spans="2:14" ht="15" customHeight="1">
      <c r="B64" s="1112" t="s">
        <v>29</v>
      </c>
      <c r="C64" s="1090" t="s">
        <v>8</v>
      </c>
      <c r="D64" s="27" t="s">
        <v>30</v>
      </c>
      <c r="E64" s="68">
        <f>F64+G64</f>
        <v>1403000</v>
      </c>
      <c r="F64" s="1">
        <v>1086000</v>
      </c>
      <c r="G64" s="70">
        <v>317000</v>
      </c>
      <c r="H64" s="1"/>
      <c r="I64" s="1">
        <v>2700</v>
      </c>
      <c r="J64" s="1"/>
      <c r="K64" s="1"/>
      <c r="L64" s="1">
        <v>12000</v>
      </c>
      <c r="M64" s="1"/>
      <c r="N64" s="13"/>
    </row>
    <row r="65" spans="2:14" ht="15" customHeight="1">
      <c r="B65" s="1098"/>
      <c r="C65" s="1091"/>
      <c r="D65" s="12" t="s">
        <v>31</v>
      </c>
      <c r="E65" s="68">
        <f aca="true" t="shared" si="2" ref="E65:E81">F65+G65</f>
        <v>762405.6499999999</v>
      </c>
      <c r="F65" s="4">
        <v>580308.72</v>
      </c>
      <c r="G65" s="69">
        <v>182096.93</v>
      </c>
      <c r="H65" s="4"/>
      <c r="I65" s="4">
        <v>800</v>
      </c>
      <c r="J65" s="4"/>
      <c r="K65" s="4"/>
      <c r="L65" s="4">
        <v>55000</v>
      </c>
      <c r="M65" s="4"/>
      <c r="N65" s="14"/>
    </row>
    <row r="66" spans="2:14" ht="15" customHeight="1">
      <c r="B66" s="1098"/>
      <c r="C66" s="1091"/>
      <c r="D66" s="12" t="s">
        <v>32</v>
      </c>
      <c r="E66" s="68"/>
      <c r="F66" s="4"/>
      <c r="G66" s="69"/>
      <c r="H66" s="4">
        <v>43.59</v>
      </c>
      <c r="I66" s="4"/>
      <c r="J66" s="4">
        <v>60</v>
      </c>
      <c r="K66" s="4">
        <v>1251.2730000000001</v>
      </c>
      <c r="L66" s="4"/>
      <c r="M66" s="4"/>
      <c r="N66" s="80">
        <v>0.003</v>
      </c>
    </row>
    <row r="67" spans="2:14" ht="15" customHeight="1">
      <c r="B67" s="1098"/>
      <c r="C67" s="1091"/>
      <c r="D67" s="12" t="s">
        <v>42</v>
      </c>
      <c r="E67" s="68">
        <f t="shared" si="2"/>
        <v>324600</v>
      </c>
      <c r="F67" s="4"/>
      <c r="G67" s="69">
        <v>324600</v>
      </c>
      <c r="H67" s="4">
        <v>1036.5</v>
      </c>
      <c r="I67" s="4"/>
      <c r="J67" s="4">
        <v>2408.1</v>
      </c>
      <c r="K67" s="4">
        <v>5310.35</v>
      </c>
      <c r="L67" s="4">
        <v>1000</v>
      </c>
      <c r="M67" s="4">
        <v>543.365</v>
      </c>
      <c r="N67" s="14">
        <v>52.81</v>
      </c>
    </row>
    <row r="68" spans="2:14" ht="15" customHeight="1">
      <c r="B68" s="1098"/>
      <c r="C68" s="1091"/>
      <c r="D68" s="12" t="s">
        <v>33</v>
      </c>
      <c r="E68" s="68">
        <f t="shared" si="2"/>
        <v>57099545.089999996</v>
      </c>
      <c r="F68" s="4">
        <v>13197310.86</v>
      </c>
      <c r="G68" s="69">
        <v>43902234.23</v>
      </c>
      <c r="H68" s="4">
        <v>257831</v>
      </c>
      <c r="I68" s="4">
        <v>13966</v>
      </c>
      <c r="J68" s="4">
        <v>15103.2</v>
      </c>
      <c r="K68" s="4">
        <v>27876.806999999997</v>
      </c>
      <c r="L68" s="4">
        <v>16561220.420000002</v>
      </c>
      <c r="M68" s="4">
        <v>1861.9590000000003</v>
      </c>
      <c r="N68" s="14">
        <v>50.2</v>
      </c>
    </row>
    <row r="69" spans="2:14" ht="15" customHeight="1">
      <c r="B69" s="1098"/>
      <c r="C69" s="1091"/>
      <c r="D69" s="12" t="s">
        <v>51</v>
      </c>
      <c r="E69" s="68"/>
      <c r="F69" s="4"/>
      <c r="G69" s="69"/>
      <c r="H69" s="4"/>
      <c r="I69" s="4"/>
      <c r="J69" s="4"/>
      <c r="K69" s="4">
        <v>11.45</v>
      </c>
      <c r="L69" s="4"/>
      <c r="M69" s="4">
        <v>0.244</v>
      </c>
      <c r="N69" s="14"/>
    </row>
    <row r="70" spans="2:14" ht="15" customHeight="1">
      <c r="B70" s="1098"/>
      <c r="C70" s="1091"/>
      <c r="D70" s="12" t="s">
        <v>43</v>
      </c>
      <c r="E70" s="68">
        <f t="shared" si="2"/>
        <v>11360</v>
      </c>
      <c r="F70" s="4">
        <v>10000</v>
      </c>
      <c r="G70" s="69">
        <v>1360</v>
      </c>
      <c r="H70" s="4"/>
      <c r="I70" s="4"/>
      <c r="J70" s="4"/>
      <c r="K70" s="4">
        <v>5</v>
      </c>
      <c r="L70" s="4">
        <v>2545</v>
      </c>
      <c r="M70" s="4">
        <v>139.254</v>
      </c>
      <c r="N70" s="14"/>
    </row>
    <row r="71" spans="2:14" ht="15" customHeight="1">
      <c r="B71" s="1098"/>
      <c r="C71" s="1091"/>
      <c r="D71" s="12" t="s">
        <v>34</v>
      </c>
      <c r="E71" s="68">
        <f t="shared" si="2"/>
        <v>649622.16</v>
      </c>
      <c r="F71" s="4">
        <v>110458.01</v>
      </c>
      <c r="G71" s="69">
        <v>539164.15</v>
      </c>
      <c r="H71" s="4"/>
      <c r="I71" s="4"/>
      <c r="J71" s="4"/>
      <c r="K71" s="4">
        <v>2322</v>
      </c>
      <c r="L71" s="4">
        <v>56497</v>
      </c>
      <c r="M71" s="4">
        <v>36.9</v>
      </c>
      <c r="N71" s="14">
        <v>1.74</v>
      </c>
    </row>
    <row r="72" spans="2:14" ht="15" customHeight="1">
      <c r="B72" s="1098"/>
      <c r="C72" s="1091"/>
      <c r="D72" s="12" t="s">
        <v>137</v>
      </c>
      <c r="E72" s="68"/>
      <c r="F72" s="4"/>
      <c r="G72" s="69"/>
      <c r="H72" s="4"/>
      <c r="I72" s="4"/>
      <c r="J72" s="4"/>
      <c r="K72" s="4"/>
      <c r="L72" s="4"/>
      <c r="M72" s="4">
        <v>0.32</v>
      </c>
      <c r="N72" s="14"/>
    </row>
    <row r="73" spans="2:14" ht="15" customHeight="1">
      <c r="B73" s="1098"/>
      <c r="C73" s="1091"/>
      <c r="D73" s="12" t="s">
        <v>35</v>
      </c>
      <c r="E73" s="68">
        <f t="shared" si="2"/>
        <v>20000</v>
      </c>
      <c r="F73" s="4">
        <v>20000</v>
      </c>
      <c r="G73" s="69"/>
      <c r="H73" s="4"/>
      <c r="I73" s="4"/>
      <c r="J73" s="4"/>
      <c r="K73" s="4">
        <v>1</v>
      </c>
      <c r="L73" s="4"/>
      <c r="M73" s="4"/>
      <c r="N73" s="14"/>
    </row>
    <row r="74" spans="2:14" ht="15" customHeight="1">
      <c r="B74" s="1098"/>
      <c r="C74" s="1091"/>
      <c r="D74" s="12" t="s">
        <v>77</v>
      </c>
      <c r="E74" s="68"/>
      <c r="F74" s="4"/>
      <c r="G74" s="69"/>
      <c r="H74" s="4"/>
      <c r="I74" s="4"/>
      <c r="J74" s="4"/>
      <c r="K74" s="4"/>
      <c r="L74" s="4"/>
      <c r="M74" s="4"/>
      <c r="N74" s="14">
        <v>0.33</v>
      </c>
    </row>
    <row r="75" spans="2:14" ht="15" customHeight="1">
      <c r="B75" s="1098"/>
      <c r="C75" s="1091"/>
      <c r="D75" s="12" t="s">
        <v>52</v>
      </c>
      <c r="E75" s="68"/>
      <c r="F75" s="4"/>
      <c r="G75" s="69"/>
      <c r="H75" s="4"/>
      <c r="I75" s="4"/>
      <c r="J75" s="4"/>
      <c r="K75" s="4"/>
      <c r="L75" s="4"/>
      <c r="M75" s="4">
        <v>166.92</v>
      </c>
      <c r="N75" s="14"/>
    </row>
    <row r="76" spans="2:14" ht="15" customHeight="1">
      <c r="B76" s="1098"/>
      <c r="C76" s="1091"/>
      <c r="D76" s="12" t="s">
        <v>9</v>
      </c>
      <c r="E76" s="68">
        <f t="shared" si="2"/>
        <v>4191665</v>
      </c>
      <c r="F76" s="4">
        <v>74000</v>
      </c>
      <c r="G76" s="69">
        <v>4117665</v>
      </c>
      <c r="H76" s="4"/>
      <c r="I76" s="4"/>
      <c r="J76" s="4"/>
      <c r="K76" s="4">
        <v>250</v>
      </c>
      <c r="L76" s="4">
        <v>427000</v>
      </c>
      <c r="M76" s="4">
        <v>13.517</v>
      </c>
      <c r="N76" s="14"/>
    </row>
    <row r="77" spans="2:14" ht="15" customHeight="1">
      <c r="B77" s="1098"/>
      <c r="C77" s="1091"/>
      <c r="D77" s="12" t="s">
        <v>36</v>
      </c>
      <c r="E77" s="68"/>
      <c r="F77" s="4"/>
      <c r="G77" s="69"/>
      <c r="H77" s="4"/>
      <c r="I77" s="4"/>
      <c r="J77" s="4"/>
      <c r="K77" s="4"/>
      <c r="L77" s="4"/>
      <c r="M77" s="4">
        <v>8.095</v>
      </c>
      <c r="N77" s="14"/>
    </row>
    <row r="78" spans="2:14" ht="15" customHeight="1">
      <c r="B78" s="1098"/>
      <c r="C78" s="1091"/>
      <c r="D78" s="12" t="s">
        <v>66</v>
      </c>
      <c r="E78" s="68"/>
      <c r="F78" s="4"/>
      <c r="G78" s="69"/>
      <c r="H78" s="4"/>
      <c r="I78" s="4"/>
      <c r="J78" s="4"/>
      <c r="K78" s="4"/>
      <c r="L78" s="4"/>
      <c r="M78" s="4">
        <v>6</v>
      </c>
      <c r="N78" s="14"/>
    </row>
    <row r="79" spans="2:14" ht="15" customHeight="1">
      <c r="B79" s="1098"/>
      <c r="C79" s="1091"/>
      <c r="D79" s="67" t="s">
        <v>53</v>
      </c>
      <c r="E79" s="81"/>
      <c r="F79" s="4"/>
      <c r="G79" s="69"/>
      <c r="H79" s="4"/>
      <c r="I79" s="4"/>
      <c r="J79" s="4"/>
      <c r="K79" s="4"/>
      <c r="L79" s="4"/>
      <c r="M79" s="4">
        <v>16.748</v>
      </c>
      <c r="N79" s="14"/>
    </row>
    <row r="80" spans="2:14" ht="15" customHeight="1">
      <c r="B80" s="1098"/>
      <c r="C80" s="1092" t="s">
        <v>17</v>
      </c>
      <c r="D80" s="66" t="s">
        <v>138</v>
      </c>
      <c r="E80" s="68">
        <f t="shared" si="2"/>
        <v>266.16</v>
      </c>
      <c r="F80" s="1"/>
      <c r="G80" s="70">
        <v>266.16</v>
      </c>
      <c r="H80" s="1"/>
      <c r="I80" s="1"/>
      <c r="J80" s="1"/>
      <c r="K80" s="1"/>
      <c r="L80" s="1">
        <v>40</v>
      </c>
      <c r="M80" s="1"/>
      <c r="N80" s="13"/>
    </row>
    <row r="81" spans="2:14" ht="15" customHeight="1">
      <c r="B81" s="1098"/>
      <c r="C81" s="1091"/>
      <c r="D81" s="12" t="s">
        <v>37</v>
      </c>
      <c r="E81" s="68">
        <f t="shared" si="2"/>
        <v>1800</v>
      </c>
      <c r="F81" s="4"/>
      <c r="G81" s="69">
        <v>1800</v>
      </c>
      <c r="H81" s="4"/>
      <c r="I81" s="4"/>
      <c r="J81" s="4"/>
      <c r="K81" s="4"/>
      <c r="L81" s="4">
        <v>100</v>
      </c>
      <c r="M81" s="4"/>
      <c r="N81" s="14"/>
    </row>
    <row r="82" spans="2:14" ht="15" customHeight="1">
      <c r="B82" s="1118"/>
      <c r="C82" s="1099"/>
      <c r="D82" s="12" t="s">
        <v>54</v>
      </c>
      <c r="E82" s="68"/>
      <c r="F82" s="2"/>
      <c r="G82" s="72"/>
      <c r="H82" s="2"/>
      <c r="I82" s="2"/>
      <c r="J82" s="2">
        <v>10583</v>
      </c>
      <c r="K82" s="2">
        <v>65</v>
      </c>
      <c r="L82" s="2"/>
      <c r="M82" s="2"/>
      <c r="N82" s="15">
        <v>4.2</v>
      </c>
    </row>
    <row r="83" spans="2:14" ht="15" customHeight="1" thickBot="1">
      <c r="B83" s="1119" t="s">
        <v>38</v>
      </c>
      <c r="C83" s="1120"/>
      <c r="D83" s="1121"/>
      <c r="E83" s="75">
        <f aca="true" t="shared" si="3" ref="E83:N83">SUM(E64:E82)</f>
        <v>64464264.05999999</v>
      </c>
      <c r="F83" s="5">
        <f t="shared" si="3"/>
        <v>15078077.59</v>
      </c>
      <c r="G83" s="76">
        <f t="shared" si="3"/>
        <v>49386186.46999999</v>
      </c>
      <c r="H83" s="5">
        <f t="shared" si="3"/>
        <v>258911.09</v>
      </c>
      <c r="I83" s="5">
        <f t="shared" si="3"/>
        <v>17466</v>
      </c>
      <c r="J83" s="5">
        <f t="shared" si="3"/>
        <v>28154.3</v>
      </c>
      <c r="K83" s="5">
        <f t="shared" si="3"/>
        <v>37092.88</v>
      </c>
      <c r="L83" s="5">
        <f t="shared" si="3"/>
        <v>17115402.42</v>
      </c>
      <c r="M83" s="5">
        <f t="shared" si="3"/>
        <v>2793.3220000000006</v>
      </c>
      <c r="N83" s="18">
        <f t="shared" si="3"/>
        <v>109.283</v>
      </c>
    </row>
    <row r="84" spans="2:14" ht="15" customHeight="1" thickBot="1" thickTop="1">
      <c r="B84" s="1081" t="s">
        <v>39</v>
      </c>
      <c r="C84" s="1082"/>
      <c r="D84" s="1083"/>
      <c r="E84" s="77">
        <f>E63+E83</f>
        <v>503183441.5400003</v>
      </c>
      <c r="F84" s="60">
        <f>F83+F63</f>
        <v>54707361.03</v>
      </c>
      <c r="G84" s="78">
        <f>G83+G63</f>
        <v>448476080.5100001</v>
      </c>
      <c r="H84" s="60">
        <f>H63+H83</f>
        <v>258911.09</v>
      </c>
      <c r="I84" s="60">
        <f aca="true" t="shared" si="4" ref="I84:N84">I63+I83</f>
        <v>17466</v>
      </c>
      <c r="J84" s="60">
        <f t="shared" si="4"/>
        <v>31974.91</v>
      </c>
      <c r="K84" s="60">
        <f t="shared" si="4"/>
        <v>528200.475</v>
      </c>
      <c r="L84" s="60">
        <f t="shared" si="4"/>
        <v>274252949.99831975</v>
      </c>
      <c r="M84" s="60">
        <f t="shared" si="4"/>
        <v>2833.3220000000006</v>
      </c>
      <c r="N84" s="84">
        <f t="shared" si="4"/>
        <v>109.283</v>
      </c>
    </row>
    <row r="85" ht="10.5" thickTop="1"/>
    <row r="86" spans="1:15" ht="12.75">
      <c r="A86" s="20"/>
      <c r="B86" s="87" t="s">
        <v>148</v>
      </c>
      <c r="C86" s="7"/>
      <c r="D86" s="7"/>
      <c r="E86" s="7"/>
      <c r="G86" s="8"/>
      <c r="H86" s="8"/>
      <c r="J86" s="8"/>
      <c r="K86" s="8"/>
      <c r="M86" s="8"/>
      <c r="N86" s="8"/>
      <c r="O86" s="20"/>
    </row>
  </sheetData>
  <sheetProtection/>
  <mergeCells count="21">
    <mergeCell ref="B84:D84"/>
    <mergeCell ref="C80:C82"/>
    <mergeCell ref="B48:B62"/>
    <mergeCell ref="C48:C54"/>
    <mergeCell ref="B64:B82"/>
    <mergeCell ref="C5:C22"/>
    <mergeCell ref="B1:N1"/>
    <mergeCell ref="C46:C47"/>
    <mergeCell ref="C3:C4"/>
    <mergeCell ref="H3:N3"/>
    <mergeCell ref="E3:G3"/>
    <mergeCell ref="B5:B47"/>
    <mergeCell ref="D3:D4"/>
    <mergeCell ref="B83:D83"/>
    <mergeCell ref="C27:C43"/>
    <mergeCell ref="B63:D63"/>
    <mergeCell ref="C23:C26"/>
    <mergeCell ref="C56:C62"/>
    <mergeCell ref="B3:B4"/>
    <mergeCell ref="C64:C79"/>
    <mergeCell ref="C44:C45"/>
  </mergeCells>
  <printOptions horizont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50" r:id="rId1"/>
  <rowBreaks count="2" manualBreakCount="2">
    <brk id="47" max="13" man="1"/>
    <brk id="63" max="13" man="1"/>
  </rowBreaks>
  <ignoredErrors>
    <ignoredError sqref="E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SheetLayoutView="85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120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025" t="s">
        <v>3</v>
      </c>
      <c r="F3" s="1026"/>
      <c r="G3" s="1027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>
        <v>1179.6</v>
      </c>
      <c r="F5" s="29" t="s">
        <v>94</v>
      </c>
      <c r="G5" s="30">
        <v>1179.6</v>
      </c>
      <c r="H5" s="4"/>
      <c r="I5" s="29"/>
      <c r="J5" s="4"/>
      <c r="K5" s="4"/>
      <c r="L5" s="29">
        <v>196.6</v>
      </c>
      <c r="M5" s="4"/>
      <c r="N5" s="14"/>
    </row>
    <row r="6" spans="2:14" ht="15" customHeight="1">
      <c r="B6" s="1098"/>
      <c r="C6" s="1091"/>
      <c r="D6" s="12" t="s">
        <v>32</v>
      </c>
      <c r="E6" s="28">
        <v>356623.69</v>
      </c>
      <c r="F6" s="29" t="s">
        <v>94</v>
      </c>
      <c r="G6" s="30">
        <v>356623.69</v>
      </c>
      <c r="H6" s="4"/>
      <c r="I6" s="29"/>
      <c r="J6" s="4"/>
      <c r="K6" s="4"/>
      <c r="L6" s="29">
        <v>79237.46</v>
      </c>
      <c r="M6" s="4"/>
      <c r="N6" s="14"/>
    </row>
    <row r="7" spans="2:14" ht="15" customHeight="1">
      <c r="B7" s="1098"/>
      <c r="C7" s="1091"/>
      <c r="D7" s="12" t="s">
        <v>33</v>
      </c>
      <c r="E7" s="28">
        <v>8510</v>
      </c>
      <c r="F7" s="29" t="s">
        <v>94</v>
      </c>
      <c r="G7" s="30">
        <v>8510</v>
      </c>
      <c r="H7" s="4"/>
      <c r="I7" s="29"/>
      <c r="J7" s="4"/>
      <c r="K7" s="4"/>
      <c r="L7" s="29">
        <v>1850</v>
      </c>
      <c r="M7" s="4"/>
      <c r="N7" s="14"/>
    </row>
    <row r="8" spans="2:14" ht="15" customHeight="1">
      <c r="B8" s="1098"/>
      <c r="C8" s="1091"/>
      <c r="D8" s="12" t="s">
        <v>9</v>
      </c>
      <c r="E8" s="28">
        <v>14442.58</v>
      </c>
      <c r="F8" s="29" t="s">
        <v>94</v>
      </c>
      <c r="G8" s="30">
        <v>14442.58</v>
      </c>
      <c r="H8" s="4"/>
      <c r="I8" s="29"/>
      <c r="J8" s="4"/>
      <c r="K8" s="4"/>
      <c r="L8" s="29">
        <v>2104.5</v>
      </c>
      <c r="M8" s="4"/>
      <c r="N8" s="14"/>
    </row>
    <row r="9" spans="2:14" ht="15" customHeight="1">
      <c r="B9" s="1098"/>
      <c r="C9" s="1091"/>
      <c r="D9" s="12" t="s">
        <v>10</v>
      </c>
      <c r="E9" s="28"/>
      <c r="F9" s="29" t="s">
        <v>94</v>
      </c>
      <c r="G9" s="30"/>
      <c r="H9" s="4"/>
      <c r="I9" s="29"/>
      <c r="J9" s="4"/>
      <c r="K9" s="4"/>
      <c r="L9" s="29"/>
      <c r="M9" s="4"/>
      <c r="N9" s="14"/>
    </row>
    <row r="10" spans="2:14" ht="15" customHeight="1">
      <c r="B10" s="1098"/>
      <c r="C10" s="1091"/>
      <c r="D10" s="12" t="s">
        <v>73</v>
      </c>
      <c r="E10" s="28">
        <v>1880</v>
      </c>
      <c r="F10" s="29" t="s">
        <v>94</v>
      </c>
      <c r="G10" s="30">
        <v>1880</v>
      </c>
      <c r="H10" s="4"/>
      <c r="I10" s="29"/>
      <c r="J10" s="4"/>
      <c r="K10" s="4"/>
      <c r="L10" s="29">
        <v>1000</v>
      </c>
      <c r="M10" s="4"/>
      <c r="N10" s="14"/>
    </row>
    <row r="11" spans="2:14" ht="15" customHeight="1">
      <c r="B11" s="1098"/>
      <c r="C11" s="1091"/>
      <c r="D11" s="12" t="s">
        <v>60</v>
      </c>
      <c r="E11" s="28"/>
      <c r="F11" s="29" t="s">
        <v>94</v>
      </c>
      <c r="G11" s="30"/>
      <c r="H11" s="4"/>
      <c r="I11" s="29"/>
      <c r="J11" s="4"/>
      <c r="K11" s="4"/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>
        <v>59121.259999999995</v>
      </c>
      <c r="F12" s="29" t="s">
        <v>94</v>
      </c>
      <c r="G12" s="30">
        <v>59121.259999999995</v>
      </c>
      <c r="H12" s="4"/>
      <c r="I12" s="29"/>
      <c r="J12" s="4"/>
      <c r="K12" s="4"/>
      <c r="L12" s="29">
        <v>41041.100000000006</v>
      </c>
      <c r="M12" s="4"/>
      <c r="N12" s="14"/>
    </row>
    <row r="13" spans="2:14" ht="15" customHeight="1">
      <c r="B13" s="1098"/>
      <c r="C13" s="1091"/>
      <c r="D13" s="12" t="s">
        <v>82</v>
      </c>
      <c r="E13" s="28"/>
      <c r="F13" s="29" t="s">
        <v>94</v>
      </c>
      <c r="G13" s="30"/>
      <c r="H13" s="4"/>
      <c r="I13" s="29"/>
      <c r="J13" s="4"/>
      <c r="K13" s="4"/>
      <c r="L13" s="29"/>
      <c r="M13" s="4"/>
      <c r="N13" s="14"/>
    </row>
    <row r="14" spans="2:14" ht="15" customHeight="1">
      <c r="B14" s="1098"/>
      <c r="C14" s="1091"/>
      <c r="D14" s="12" t="s">
        <v>61</v>
      </c>
      <c r="E14" s="28">
        <v>10012</v>
      </c>
      <c r="F14" s="29" t="s">
        <v>94</v>
      </c>
      <c r="G14" s="30">
        <v>10012</v>
      </c>
      <c r="H14" s="4"/>
      <c r="I14" s="29"/>
      <c r="J14" s="4"/>
      <c r="K14" s="4"/>
      <c r="L14" s="29">
        <v>2503</v>
      </c>
      <c r="M14" s="4"/>
      <c r="N14" s="14"/>
    </row>
    <row r="15" spans="2:14" ht="15" customHeight="1">
      <c r="B15" s="1098"/>
      <c r="C15" s="1091"/>
      <c r="D15" s="12" t="s">
        <v>62</v>
      </c>
      <c r="E15" s="28">
        <v>114.6</v>
      </c>
      <c r="F15" s="29" t="s">
        <v>94</v>
      </c>
      <c r="G15" s="30">
        <v>114.6</v>
      </c>
      <c r="H15" s="4"/>
      <c r="I15" s="29"/>
      <c r="J15" s="4"/>
      <c r="K15" s="4"/>
      <c r="L15" s="29">
        <v>47</v>
      </c>
      <c r="M15" s="4"/>
      <c r="N15" s="14"/>
    </row>
    <row r="16" spans="2:14" ht="15" customHeight="1">
      <c r="B16" s="1098"/>
      <c r="C16" s="1091"/>
      <c r="D16" s="12" t="s">
        <v>11</v>
      </c>
      <c r="E16" s="28">
        <v>66670692.249999985</v>
      </c>
      <c r="F16" s="29">
        <v>9580216.299999982</v>
      </c>
      <c r="G16" s="30">
        <v>57090475.95</v>
      </c>
      <c r="H16" s="4"/>
      <c r="I16" s="29"/>
      <c r="J16" s="4"/>
      <c r="K16" s="4">
        <v>45475.62699999999</v>
      </c>
      <c r="L16" s="29">
        <v>10306970.570000002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>
        <v>30623.27</v>
      </c>
      <c r="F18" s="29" t="s">
        <v>94</v>
      </c>
      <c r="G18" s="30">
        <v>30623.27</v>
      </c>
      <c r="H18" s="4"/>
      <c r="I18" s="29"/>
      <c r="J18" s="4"/>
      <c r="K18" s="4"/>
      <c r="L18" s="29">
        <v>2106.9</v>
      </c>
      <c r="M18" s="4"/>
      <c r="N18" s="14"/>
    </row>
    <row r="19" spans="2:14" ht="15" customHeight="1">
      <c r="B19" s="1098"/>
      <c r="C19" s="1091"/>
      <c r="D19" s="12" t="s">
        <v>12</v>
      </c>
      <c r="E19" s="28">
        <v>6834204.07</v>
      </c>
      <c r="F19" s="29">
        <v>231760</v>
      </c>
      <c r="G19" s="30">
        <v>6602444.07</v>
      </c>
      <c r="H19" s="4"/>
      <c r="I19" s="29"/>
      <c r="J19" s="4"/>
      <c r="K19" s="4">
        <v>547</v>
      </c>
      <c r="L19" s="29">
        <v>1838696.8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2319465.18</v>
      </c>
      <c r="F20" s="29">
        <v>456298.18000000017</v>
      </c>
      <c r="G20" s="30">
        <v>1863167</v>
      </c>
      <c r="H20" s="4"/>
      <c r="I20" s="29"/>
      <c r="J20" s="4"/>
      <c r="K20" s="4">
        <v>312.533</v>
      </c>
      <c r="L20" s="29">
        <v>214182</v>
      </c>
      <c r="M20" s="4"/>
      <c r="N20" s="14"/>
    </row>
    <row r="21" spans="2:14" ht="15" customHeight="1">
      <c r="B21" s="1098"/>
      <c r="C21" s="1091"/>
      <c r="D21" s="12" t="s">
        <v>13</v>
      </c>
      <c r="E21" s="28">
        <v>1583.7</v>
      </c>
      <c r="F21" s="29" t="s">
        <v>94</v>
      </c>
      <c r="G21" s="30">
        <v>1583.7</v>
      </c>
      <c r="H21" s="4"/>
      <c r="I21" s="29"/>
      <c r="J21" s="4"/>
      <c r="K21" s="4"/>
      <c r="L21" s="29">
        <v>912</v>
      </c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102677021.85</v>
      </c>
      <c r="F23" s="29">
        <v>17949936.980000004</v>
      </c>
      <c r="G23" s="30">
        <v>84727084.86999999</v>
      </c>
      <c r="H23" s="4"/>
      <c r="I23" s="29"/>
      <c r="J23" s="4"/>
      <c r="K23" s="4">
        <v>68477.79699999999</v>
      </c>
      <c r="L23" s="29">
        <v>19432343.269999996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24965014</v>
      </c>
      <c r="F24" s="29" t="s">
        <v>94</v>
      </c>
      <c r="G24" s="30">
        <v>24965014</v>
      </c>
      <c r="H24" s="4"/>
      <c r="I24" s="29"/>
      <c r="J24" s="4"/>
      <c r="K24" s="4"/>
      <c r="L24" s="29">
        <v>1793449</v>
      </c>
      <c r="M24" s="4"/>
      <c r="N24" s="14"/>
    </row>
    <row r="25" spans="2:14" ht="15" customHeight="1">
      <c r="B25" s="1098"/>
      <c r="C25" s="1091"/>
      <c r="D25" s="12" t="s">
        <v>96</v>
      </c>
      <c r="E25" s="28"/>
      <c r="F25" s="29" t="s">
        <v>94</v>
      </c>
      <c r="G25" s="30"/>
      <c r="H25" s="4"/>
      <c r="I25" s="29"/>
      <c r="J25" s="4"/>
      <c r="K25" s="4"/>
      <c r="L25" s="29"/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>
        <v>1047600</v>
      </c>
      <c r="F27" s="29" t="s">
        <v>94</v>
      </c>
      <c r="G27" s="30">
        <v>1047600</v>
      </c>
      <c r="H27" s="4"/>
      <c r="I27" s="29"/>
      <c r="J27" s="4"/>
      <c r="K27" s="4"/>
      <c r="L27" s="29">
        <v>96700</v>
      </c>
      <c r="M27" s="4"/>
      <c r="N27" s="14"/>
    </row>
    <row r="28" spans="2:14" ht="15" customHeight="1">
      <c r="B28" s="1098"/>
      <c r="C28" s="1091"/>
      <c r="D28" s="12" t="s">
        <v>15</v>
      </c>
      <c r="E28" s="28">
        <v>975254.45</v>
      </c>
      <c r="F28" s="29">
        <v>315445.29999999993</v>
      </c>
      <c r="G28" s="30">
        <v>659809.15</v>
      </c>
      <c r="H28" s="4"/>
      <c r="I28" s="29"/>
      <c r="J28" s="4">
        <v>58.27</v>
      </c>
      <c r="K28" s="4">
        <v>223.19899999999998</v>
      </c>
      <c r="L28" s="29">
        <v>68578.09999999999</v>
      </c>
      <c r="M28" s="4"/>
      <c r="N28" s="14"/>
    </row>
    <row r="29" spans="2:14" ht="15" customHeight="1">
      <c r="B29" s="1098"/>
      <c r="C29" s="1091"/>
      <c r="D29" s="12" t="s">
        <v>83</v>
      </c>
      <c r="E29" s="28"/>
      <c r="F29" s="29" t="s">
        <v>94</v>
      </c>
      <c r="G29" s="30"/>
      <c r="H29" s="4"/>
      <c r="I29" s="29"/>
      <c r="J29" s="4"/>
      <c r="K29" s="4"/>
      <c r="L29" s="29"/>
      <c r="M29" s="4"/>
      <c r="N29" s="14"/>
    </row>
    <row r="30" spans="2:14" ht="15" customHeight="1">
      <c r="B30" s="1098"/>
      <c r="C30" s="1091"/>
      <c r="D30" s="12" t="s">
        <v>16</v>
      </c>
      <c r="E30" s="28">
        <v>56664961.64</v>
      </c>
      <c r="F30" s="29">
        <v>8974937.43</v>
      </c>
      <c r="G30" s="30">
        <v>47690024.21</v>
      </c>
      <c r="H30" s="4"/>
      <c r="I30" s="29"/>
      <c r="J30" s="4">
        <v>509.97</v>
      </c>
      <c r="K30" s="4">
        <v>7668.304</v>
      </c>
      <c r="L30" s="29">
        <v>6882428.71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>
        <v>1165950.02</v>
      </c>
      <c r="F32" s="35">
        <v>52500</v>
      </c>
      <c r="G32" s="36">
        <v>1113450.02</v>
      </c>
      <c r="H32" s="1"/>
      <c r="I32" s="35"/>
      <c r="J32" s="1"/>
      <c r="K32" s="1">
        <v>1500</v>
      </c>
      <c r="L32" s="35">
        <v>40802.00000000001</v>
      </c>
      <c r="M32" s="1"/>
      <c r="N32" s="13"/>
    </row>
    <row r="33" spans="2:14" ht="15" customHeight="1">
      <c r="B33" s="1098"/>
      <c r="C33" s="1091"/>
      <c r="D33" s="12" t="s">
        <v>98</v>
      </c>
      <c r="E33" s="28">
        <v>5785</v>
      </c>
      <c r="F33" s="29" t="s">
        <v>94</v>
      </c>
      <c r="G33" s="30">
        <v>5785</v>
      </c>
      <c r="H33" s="4"/>
      <c r="I33" s="29"/>
      <c r="J33" s="4"/>
      <c r="K33" s="4"/>
      <c r="L33" s="29">
        <v>390</v>
      </c>
      <c r="M33" s="4"/>
      <c r="N33" s="14"/>
    </row>
    <row r="34" spans="2:14" ht="15" customHeight="1">
      <c r="B34" s="1098"/>
      <c r="C34" s="1091"/>
      <c r="D34" s="12" t="s">
        <v>64</v>
      </c>
      <c r="E34" s="28">
        <v>30000</v>
      </c>
      <c r="F34" s="29" t="s">
        <v>94</v>
      </c>
      <c r="G34" s="30">
        <v>30000</v>
      </c>
      <c r="H34" s="4"/>
      <c r="I34" s="29"/>
      <c r="J34" s="4"/>
      <c r="K34" s="4"/>
      <c r="L34" s="29">
        <v>1000</v>
      </c>
      <c r="M34" s="4"/>
      <c r="N34" s="14"/>
    </row>
    <row r="35" spans="2:14" ht="15" customHeight="1">
      <c r="B35" s="1098"/>
      <c r="C35" s="1091"/>
      <c r="D35" s="12" t="s">
        <v>27</v>
      </c>
      <c r="E35" s="28">
        <v>3440</v>
      </c>
      <c r="F35" s="29" t="s">
        <v>94</v>
      </c>
      <c r="G35" s="30">
        <v>3440</v>
      </c>
      <c r="H35" s="4"/>
      <c r="I35" s="29"/>
      <c r="J35" s="4"/>
      <c r="K35" s="4"/>
      <c r="L35" s="29">
        <v>244</v>
      </c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>
        <v>57</v>
      </c>
      <c r="F37" s="40" t="s">
        <v>94</v>
      </c>
      <c r="G37" s="30">
        <v>57</v>
      </c>
      <c r="H37" s="10"/>
      <c r="I37" s="40"/>
      <c r="J37" s="10"/>
      <c r="K37" s="10"/>
      <c r="L37" s="40">
        <v>19</v>
      </c>
      <c r="M37" s="10"/>
      <c r="N37" s="16"/>
    </row>
    <row r="38" spans="2:14" ht="15" customHeight="1">
      <c r="B38" s="1098"/>
      <c r="C38" s="1091"/>
      <c r="D38" s="12" t="s">
        <v>57</v>
      </c>
      <c r="E38" s="28">
        <v>9677.5</v>
      </c>
      <c r="F38" s="29" t="s">
        <v>94</v>
      </c>
      <c r="G38" s="30">
        <v>9677.5</v>
      </c>
      <c r="H38" s="4"/>
      <c r="I38" s="29"/>
      <c r="J38" s="4"/>
      <c r="K38" s="4"/>
      <c r="L38" s="29">
        <v>2765</v>
      </c>
      <c r="M38" s="4"/>
      <c r="N38" s="14"/>
    </row>
    <row r="39" spans="2:14" ht="15" customHeight="1">
      <c r="B39" s="1098"/>
      <c r="C39" s="1091"/>
      <c r="D39" s="12" t="s">
        <v>46</v>
      </c>
      <c r="E39" s="28">
        <v>4157468.74</v>
      </c>
      <c r="F39" s="29">
        <v>17500</v>
      </c>
      <c r="G39" s="30">
        <v>4139968.74</v>
      </c>
      <c r="H39" s="4"/>
      <c r="I39" s="29"/>
      <c r="J39" s="4"/>
      <c r="K39" s="4">
        <v>3295</v>
      </c>
      <c r="L39" s="29">
        <v>935141.53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828861.73</v>
      </c>
      <c r="F40" s="29">
        <v>84772.21999999997</v>
      </c>
      <c r="G40" s="30">
        <v>744089.51</v>
      </c>
      <c r="H40" s="4"/>
      <c r="I40" s="29"/>
      <c r="J40" s="4"/>
      <c r="K40" s="4">
        <v>3913.1929999999998</v>
      </c>
      <c r="L40" s="29">
        <v>382810.87</v>
      </c>
      <c r="M40" s="4"/>
      <c r="N40" s="14"/>
    </row>
    <row r="41" spans="2:14" ht="15" customHeight="1">
      <c r="B41" s="1098"/>
      <c r="C41" s="1091"/>
      <c r="D41" s="12" t="s">
        <v>85</v>
      </c>
      <c r="E41" s="28"/>
      <c r="F41" s="29" t="s">
        <v>94</v>
      </c>
      <c r="G41" s="30"/>
      <c r="H41" s="4"/>
      <c r="I41" s="29"/>
      <c r="J41" s="4"/>
      <c r="K41" s="4"/>
      <c r="L41" s="29"/>
      <c r="M41" s="4"/>
      <c r="N41" s="14"/>
    </row>
    <row r="42" spans="2:14" ht="15" customHeight="1">
      <c r="B42" s="1098"/>
      <c r="C42" s="1091"/>
      <c r="D42" s="12" t="s">
        <v>58</v>
      </c>
      <c r="E42" s="28">
        <v>3245</v>
      </c>
      <c r="F42" s="29" t="s">
        <v>94</v>
      </c>
      <c r="G42" s="30">
        <v>3245</v>
      </c>
      <c r="H42" s="4"/>
      <c r="I42" s="29"/>
      <c r="J42" s="4"/>
      <c r="K42" s="4"/>
      <c r="L42" s="29">
        <v>590</v>
      </c>
      <c r="M42" s="4"/>
      <c r="N42" s="14"/>
    </row>
    <row r="43" spans="2:14" ht="15" customHeight="1">
      <c r="B43" s="1098"/>
      <c r="C43" s="1091"/>
      <c r="D43" s="12" t="s">
        <v>20</v>
      </c>
      <c r="E43" s="28">
        <v>6538</v>
      </c>
      <c r="F43" s="29" t="s">
        <v>94</v>
      </c>
      <c r="G43" s="30">
        <v>6538</v>
      </c>
      <c r="H43" s="4"/>
      <c r="I43" s="29"/>
      <c r="J43" s="4"/>
      <c r="K43" s="4"/>
      <c r="L43" s="29">
        <v>444</v>
      </c>
      <c r="M43" s="4"/>
      <c r="N43" s="14"/>
    </row>
    <row r="44" spans="2:14" ht="15" customHeight="1">
      <c r="B44" s="1098"/>
      <c r="C44" s="1091"/>
      <c r="D44" s="12" t="s">
        <v>99</v>
      </c>
      <c r="E44" s="28"/>
      <c r="F44" s="29" t="s">
        <v>94</v>
      </c>
      <c r="G44" s="30"/>
      <c r="H44" s="4"/>
      <c r="I44" s="29"/>
      <c r="J44" s="4"/>
      <c r="K44" s="4"/>
      <c r="L44" s="29"/>
      <c r="M44" s="4"/>
      <c r="N44" s="14"/>
    </row>
    <row r="45" spans="2:14" ht="15" customHeight="1">
      <c r="B45" s="1098"/>
      <c r="C45" s="1091"/>
      <c r="D45" s="12" t="s">
        <v>21</v>
      </c>
      <c r="E45" s="28">
        <v>94953272.64843601</v>
      </c>
      <c r="F45" s="29">
        <v>4471</v>
      </c>
      <c r="G45" s="30">
        <v>94948801.64843601</v>
      </c>
      <c r="H45" s="4"/>
      <c r="I45" s="29"/>
      <c r="J45" s="4"/>
      <c r="K45" s="4">
        <v>297800</v>
      </c>
      <c r="L45" s="29">
        <v>189089420.35000008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2540449.8000000003</v>
      </c>
      <c r="F46" s="29">
        <v>820709.9200000004</v>
      </c>
      <c r="G46" s="30">
        <v>1719739.88</v>
      </c>
      <c r="H46" s="4"/>
      <c r="I46" s="29"/>
      <c r="J46" s="4"/>
      <c r="K46" s="4">
        <v>54687.213</v>
      </c>
      <c r="L46" s="29">
        <v>125027.29999999999</v>
      </c>
      <c r="M46" s="4"/>
      <c r="N46" s="14"/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/>
      <c r="F48" s="29" t="s">
        <v>94</v>
      </c>
      <c r="G48" s="30"/>
      <c r="H48" s="4"/>
      <c r="I48" s="29"/>
      <c r="J48" s="4"/>
      <c r="K48" s="4"/>
      <c r="L48" s="29"/>
      <c r="M48" s="4"/>
      <c r="N48" s="14"/>
    </row>
    <row r="49" spans="2:14" ht="15" customHeight="1">
      <c r="B49" s="1098"/>
      <c r="C49" s="1091"/>
      <c r="D49" s="12" t="s">
        <v>23</v>
      </c>
      <c r="E49" s="28">
        <v>480135.22</v>
      </c>
      <c r="F49" s="29" t="s">
        <v>94</v>
      </c>
      <c r="G49" s="30">
        <v>480135.22</v>
      </c>
      <c r="H49" s="4"/>
      <c r="I49" s="29"/>
      <c r="J49" s="4"/>
      <c r="K49" s="4">
        <v>116.252</v>
      </c>
      <c r="L49" s="29">
        <v>30012.65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2734437.5999999996</v>
      </c>
      <c r="F50" s="29">
        <v>1370644.9999999998</v>
      </c>
      <c r="G50" s="30">
        <v>1363792.5999999999</v>
      </c>
      <c r="H50" s="4"/>
      <c r="I50" s="29"/>
      <c r="J50" s="4"/>
      <c r="K50" s="4">
        <v>135622.597</v>
      </c>
      <c r="L50" s="29">
        <v>210747.72</v>
      </c>
      <c r="M50" s="4"/>
      <c r="N50" s="14"/>
    </row>
    <row r="51" spans="2:14" ht="15" customHeight="1">
      <c r="B51" s="1098"/>
      <c r="C51" s="1091"/>
      <c r="D51" s="12" t="s">
        <v>48</v>
      </c>
      <c r="E51" s="28">
        <v>18420</v>
      </c>
      <c r="F51" s="29" t="s">
        <v>94</v>
      </c>
      <c r="G51" s="30">
        <v>18420</v>
      </c>
      <c r="H51" s="4"/>
      <c r="I51" s="29"/>
      <c r="J51" s="4"/>
      <c r="K51" s="4"/>
      <c r="L51" s="29">
        <v>921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/>
      <c r="K52" s="4"/>
      <c r="L52" s="29"/>
      <c r="M52" s="4"/>
      <c r="N52" s="14"/>
    </row>
    <row r="53" spans="2:14" ht="15" customHeight="1">
      <c r="B53" s="1098"/>
      <c r="C53" s="1091"/>
      <c r="D53" s="12" t="s">
        <v>59</v>
      </c>
      <c r="E53" s="28">
        <v>1932</v>
      </c>
      <c r="F53" s="29" t="s">
        <v>94</v>
      </c>
      <c r="G53" s="30">
        <v>1932</v>
      </c>
      <c r="H53" s="4"/>
      <c r="I53" s="29"/>
      <c r="J53" s="4"/>
      <c r="K53" s="4"/>
      <c r="L53" s="29">
        <v>161</v>
      </c>
      <c r="M53" s="4"/>
      <c r="N53" s="14"/>
    </row>
    <row r="54" spans="2:14" ht="15" customHeight="1">
      <c r="B54" s="1098"/>
      <c r="C54" s="1091"/>
      <c r="D54" s="12" t="s">
        <v>100</v>
      </c>
      <c r="E54" s="28">
        <v>76818</v>
      </c>
      <c r="F54" s="29" t="s">
        <v>94</v>
      </c>
      <c r="G54" s="30">
        <v>76818</v>
      </c>
      <c r="H54" s="4"/>
      <c r="I54" s="29"/>
      <c r="J54" s="4"/>
      <c r="K54" s="4">
        <v>0.7</v>
      </c>
      <c r="L54" s="29">
        <v>3540</v>
      </c>
      <c r="M54" s="4"/>
      <c r="N54" s="14"/>
    </row>
    <row r="55" spans="2:14" ht="15" customHeight="1">
      <c r="B55" s="1098"/>
      <c r="C55" s="1091"/>
      <c r="D55" s="12" t="s">
        <v>49</v>
      </c>
      <c r="E55" s="28">
        <v>180445.81</v>
      </c>
      <c r="F55" s="29" t="s">
        <v>94</v>
      </c>
      <c r="G55" s="30">
        <v>180445.81</v>
      </c>
      <c r="H55" s="4"/>
      <c r="I55" s="29"/>
      <c r="J55" s="4"/>
      <c r="K55" s="4"/>
      <c r="L55" s="29">
        <v>54736.75</v>
      </c>
      <c r="M55" s="4"/>
      <c r="N55" s="14"/>
    </row>
    <row r="56" spans="2:14" ht="15" customHeight="1">
      <c r="B56" s="1098"/>
      <c r="C56" s="1128"/>
      <c r="D56" s="26" t="s">
        <v>50</v>
      </c>
      <c r="E56" s="31">
        <v>46177.12</v>
      </c>
      <c r="F56" s="32" t="s">
        <v>94</v>
      </c>
      <c r="G56" s="33">
        <v>46177.12</v>
      </c>
      <c r="H56" s="9"/>
      <c r="I56" s="32"/>
      <c r="J56" s="9"/>
      <c r="K56" s="9"/>
      <c r="L56" s="32">
        <v>10172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>
        <v>1000</v>
      </c>
      <c r="F57" s="35" t="s">
        <v>94</v>
      </c>
      <c r="G57" s="36">
        <v>1000</v>
      </c>
      <c r="H57" s="1"/>
      <c r="I57" s="35"/>
      <c r="J57" s="1"/>
      <c r="K57" s="1"/>
      <c r="L57" s="35">
        <v>6</v>
      </c>
      <c r="M57" s="1"/>
      <c r="N57" s="13"/>
    </row>
    <row r="58" spans="2:14" ht="15" customHeight="1">
      <c r="B58" s="1098"/>
      <c r="C58" s="1101"/>
      <c r="D58" s="12" t="s">
        <v>75</v>
      </c>
      <c r="E58" s="28">
        <v>500</v>
      </c>
      <c r="F58" s="29" t="s">
        <v>94</v>
      </c>
      <c r="G58" s="30">
        <v>500</v>
      </c>
      <c r="H58" s="4"/>
      <c r="I58" s="29"/>
      <c r="J58" s="4"/>
      <c r="K58" s="4"/>
      <c r="L58" s="29">
        <v>5</v>
      </c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>
        <v>6.181</v>
      </c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/>
      <c r="F60" s="35" t="s">
        <v>94</v>
      </c>
      <c r="G60" s="36"/>
      <c r="H60" s="1"/>
      <c r="I60" s="35"/>
      <c r="J60" s="1"/>
      <c r="K60" s="1"/>
      <c r="L60" s="35"/>
      <c r="M60" s="1"/>
      <c r="N60" s="13"/>
    </row>
    <row r="61" spans="2:14" ht="15" customHeight="1">
      <c r="B61" s="1098"/>
      <c r="C61" s="1091"/>
      <c r="D61" s="12" t="s">
        <v>81</v>
      </c>
      <c r="E61" s="28"/>
      <c r="F61" s="29" t="s">
        <v>94</v>
      </c>
      <c r="G61" s="30"/>
      <c r="H61" s="4"/>
      <c r="I61" s="29"/>
      <c r="J61" s="4"/>
      <c r="K61" s="4"/>
      <c r="L61" s="29"/>
      <c r="M61" s="4"/>
      <c r="N61" s="14"/>
    </row>
    <row r="62" spans="2:14" ht="15" customHeight="1">
      <c r="B62" s="1118"/>
      <c r="C62" s="1128"/>
      <c r="D62" s="26" t="s">
        <v>25</v>
      </c>
      <c r="E62" s="37">
        <v>562500</v>
      </c>
      <c r="F62" s="38" t="s">
        <v>94</v>
      </c>
      <c r="G62" s="39">
        <v>562500</v>
      </c>
      <c r="H62" s="2"/>
      <c r="I62" s="38"/>
      <c r="J62" s="2"/>
      <c r="K62" s="2"/>
      <c r="L62" s="38">
        <v>1250</v>
      </c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54285.94</v>
      </c>
      <c r="F64" s="29" t="s">
        <v>94</v>
      </c>
      <c r="G64" s="30">
        <v>54285.94</v>
      </c>
      <c r="H64" s="4"/>
      <c r="I64" s="29"/>
      <c r="J64" s="4"/>
      <c r="K64" s="4"/>
      <c r="L64" s="29">
        <v>8482.18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>
        <v>382389.34</v>
      </c>
      <c r="F66" s="29" t="s">
        <v>94</v>
      </c>
      <c r="G66" s="30">
        <v>382389.34</v>
      </c>
      <c r="H66" s="4"/>
      <c r="I66" s="29"/>
      <c r="J66" s="4"/>
      <c r="K66" s="4"/>
      <c r="L66" s="29">
        <v>88940.93</v>
      </c>
      <c r="M66" s="4"/>
      <c r="N66" s="14"/>
    </row>
    <row r="67" spans="2:14" ht="15" customHeight="1">
      <c r="B67" s="1098"/>
      <c r="C67" s="1091"/>
      <c r="D67" s="12" t="s">
        <v>82</v>
      </c>
      <c r="E67" s="28"/>
      <c r="F67" s="29" t="s">
        <v>94</v>
      </c>
      <c r="G67" s="30"/>
      <c r="H67" s="4"/>
      <c r="I67" s="29"/>
      <c r="J67" s="4"/>
      <c r="K67" s="4"/>
      <c r="L67" s="29"/>
      <c r="M67" s="4"/>
      <c r="N67" s="14"/>
    </row>
    <row r="68" spans="2:14" ht="15" customHeight="1">
      <c r="B68" s="1098"/>
      <c r="C68" s="1091"/>
      <c r="D68" s="12" t="s">
        <v>62</v>
      </c>
      <c r="E68" s="28"/>
      <c r="F68" s="29" t="s">
        <v>94</v>
      </c>
      <c r="G68" s="30"/>
      <c r="H68" s="4"/>
      <c r="I68" s="29"/>
      <c r="J68" s="4"/>
      <c r="K68" s="4"/>
      <c r="L68" s="29"/>
      <c r="M68" s="4"/>
      <c r="N68" s="14"/>
    </row>
    <row r="69" spans="2:14" ht="15" customHeight="1">
      <c r="B69" s="1098"/>
      <c r="C69" s="1091"/>
      <c r="D69" s="12" t="s">
        <v>11</v>
      </c>
      <c r="E69" s="28">
        <v>9792182.850000001</v>
      </c>
      <c r="F69" s="29" t="s">
        <v>94</v>
      </c>
      <c r="G69" s="30">
        <v>9792182.850000001</v>
      </c>
      <c r="H69" s="4"/>
      <c r="I69" s="29"/>
      <c r="J69" s="4">
        <v>15</v>
      </c>
      <c r="K69" s="4"/>
      <c r="L69" s="29">
        <v>1183629.05</v>
      </c>
      <c r="M69" s="4"/>
      <c r="N69" s="14">
        <v>0.09</v>
      </c>
    </row>
    <row r="70" spans="2:14" ht="15" customHeight="1">
      <c r="B70" s="1098"/>
      <c r="C70" s="1091"/>
      <c r="D70" s="12" t="s">
        <v>102</v>
      </c>
      <c r="E70" s="28"/>
      <c r="F70" s="29" t="s">
        <v>94</v>
      </c>
      <c r="G70" s="30"/>
      <c r="H70" s="4"/>
      <c r="I70" s="29"/>
      <c r="J70" s="4"/>
      <c r="K70" s="4"/>
      <c r="L70" s="29"/>
      <c r="M70" s="4"/>
      <c r="N70" s="14"/>
    </row>
    <row r="71" spans="2:14" ht="15" customHeight="1">
      <c r="B71" s="1098"/>
      <c r="C71" s="1091"/>
      <c r="D71" s="12" t="s">
        <v>12</v>
      </c>
      <c r="E71" s="28">
        <v>95772.93</v>
      </c>
      <c r="F71" s="29" t="s">
        <v>94</v>
      </c>
      <c r="G71" s="30">
        <v>95772.93</v>
      </c>
      <c r="H71" s="4"/>
      <c r="I71" s="29"/>
      <c r="J71" s="4"/>
      <c r="K71" s="4"/>
      <c r="L71" s="29">
        <v>14235.27</v>
      </c>
      <c r="M71" s="4"/>
      <c r="N71" s="14"/>
    </row>
    <row r="72" spans="2:14" ht="15" customHeight="1">
      <c r="B72" s="1098"/>
      <c r="C72" s="1091"/>
      <c r="D72" s="12" t="s">
        <v>13</v>
      </c>
      <c r="E72" s="28"/>
      <c r="F72" s="29" t="s">
        <v>94</v>
      </c>
      <c r="G72" s="30"/>
      <c r="H72" s="4"/>
      <c r="I72" s="29"/>
      <c r="J72" s="4"/>
      <c r="K72" s="4"/>
      <c r="L72" s="29"/>
      <c r="M72" s="4"/>
      <c r="N72" s="14"/>
    </row>
    <row r="73" spans="2:14" ht="15" customHeight="1">
      <c r="B73" s="1098"/>
      <c r="C73" s="1091"/>
      <c r="D73" s="12" t="s">
        <v>14</v>
      </c>
      <c r="E73" s="28">
        <v>4769725.93</v>
      </c>
      <c r="F73" s="29">
        <v>31725.550000000745</v>
      </c>
      <c r="G73" s="30">
        <v>4738000.379999999</v>
      </c>
      <c r="H73" s="4"/>
      <c r="I73" s="29"/>
      <c r="J73" s="4"/>
      <c r="K73" s="4">
        <v>449.77002</v>
      </c>
      <c r="L73" s="29">
        <v>925859.09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>
        <v>76995.81</v>
      </c>
      <c r="F76" s="29" t="s">
        <v>94</v>
      </c>
      <c r="G76" s="30">
        <v>76995.81</v>
      </c>
      <c r="H76" s="4"/>
      <c r="I76" s="29"/>
      <c r="J76" s="4">
        <v>80</v>
      </c>
      <c r="K76" s="4"/>
      <c r="L76" s="29">
        <v>5166.32</v>
      </c>
      <c r="M76" s="4"/>
      <c r="N76" s="14">
        <v>0.025</v>
      </c>
    </row>
    <row r="77" spans="2:14" ht="15" customHeight="1">
      <c r="B77" s="1098"/>
      <c r="C77" s="1091"/>
      <c r="D77" s="12" t="s">
        <v>83</v>
      </c>
      <c r="E77" s="28"/>
      <c r="F77" s="29" t="s">
        <v>94</v>
      </c>
      <c r="G77" s="30"/>
      <c r="H77" s="4"/>
      <c r="I77" s="29"/>
      <c r="J77" s="4"/>
      <c r="K77" s="4"/>
      <c r="L77" s="29"/>
      <c r="M77" s="4"/>
      <c r="N77" s="14"/>
    </row>
    <row r="78" spans="2:14" ht="15" customHeight="1">
      <c r="B78" s="1098"/>
      <c r="C78" s="1128"/>
      <c r="D78" s="26" t="s">
        <v>88</v>
      </c>
      <c r="E78" s="37"/>
      <c r="F78" s="38" t="s">
        <v>94</v>
      </c>
      <c r="G78" s="39"/>
      <c r="H78" s="2"/>
      <c r="I78" s="38"/>
      <c r="J78" s="2"/>
      <c r="K78" s="2"/>
      <c r="L78" s="38"/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/>
      <c r="F79" s="35" t="s">
        <v>94</v>
      </c>
      <c r="G79" s="36"/>
      <c r="H79" s="1"/>
      <c r="I79" s="35"/>
      <c r="J79" s="1"/>
      <c r="K79" s="1"/>
      <c r="L79" s="35"/>
      <c r="M79" s="1"/>
      <c r="N79" s="13"/>
    </row>
    <row r="80" spans="2:14" ht="15" customHeight="1">
      <c r="B80" s="1098"/>
      <c r="C80" s="1091"/>
      <c r="D80" s="12" t="s">
        <v>64</v>
      </c>
      <c r="E80" s="28"/>
      <c r="F80" s="29" t="s">
        <v>94</v>
      </c>
      <c r="G80" s="30"/>
      <c r="H80" s="4"/>
      <c r="I80" s="29"/>
      <c r="J80" s="4"/>
      <c r="K80" s="4"/>
      <c r="L80" s="29"/>
      <c r="M80" s="4"/>
      <c r="N80" s="14"/>
    </row>
    <row r="81" spans="2:14" ht="15" customHeight="1">
      <c r="B81" s="1098"/>
      <c r="C81" s="1128"/>
      <c r="D81" s="26" t="s">
        <v>27</v>
      </c>
      <c r="E81" s="37">
        <v>162159.28</v>
      </c>
      <c r="F81" s="38" t="s">
        <v>94</v>
      </c>
      <c r="G81" s="39">
        <v>162159.28</v>
      </c>
      <c r="H81" s="2"/>
      <c r="I81" s="38"/>
      <c r="J81" s="2"/>
      <c r="K81" s="2"/>
      <c r="L81" s="38">
        <v>62368.95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/>
      <c r="F82" s="35" t="s">
        <v>94</v>
      </c>
      <c r="G82" s="36"/>
      <c r="H82" s="1"/>
      <c r="I82" s="35"/>
      <c r="J82" s="1"/>
      <c r="K82" s="1"/>
      <c r="L82" s="35"/>
      <c r="M82" s="1"/>
      <c r="N82" s="13"/>
    </row>
    <row r="83" spans="2:14" ht="15" customHeight="1">
      <c r="B83" s="1098"/>
      <c r="C83" s="1091"/>
      <c r="D83" s="12" t="s">
        <v>46</v>
      </c>
      <c r="E83" s="28"/>
      <c r="F83" s="29" t="s">
        <v>94</v>
      </c>
      <c r="G83" s="30"/>
      <c r="H83" s="4"/>
      <c r="I83" s="29"/>
      <c r="J83" s="4"/>
      <c r="K83" s="4"/>
      <c r="L83" s="29"/>
      <c r="M83" s="4"/>
      <c r="N83" s="14"/>
    </row>
    <row r="84" spans="2:14" ht="15" customHeight="1">
      <c r="B84" s="1098"/>
      <c r="C84" s="1091"/>
      <c r="D84" s="12" t="s">
        <v>47</v>
      </c>
      <c r="E84" s="28">
        <v>421572.1</v>
      </c>
      <c r="F84" s="29" t="s">
        <v>94</v>
      </c>
      <c r="G84" s="30">
        <v>421572.1</v>
      </c>
      <c r="H84" s="4"/>
      <c r="I84" s="29"/>
      <c r="J84" s="4"/>
      <c r="K84" s="4"/>
      <c r="L84" s="29">
        <v>217490</v>
      </c>
      <c r="M84" s="4"/>
      <c r="N84" s="14"/>
    </row>
    <row r="85" spans="2:14" ht="15" customHeight="1">
      <c r="B85" s="1098"/>
      <c r="C85" s="1091"/>
      <c r="D85" s="12" t="s">
        <v>85</v>
      </c>
      <c r="E85" s="28"/>
      <c r="F85" s="29" t="s">
        <v>94</v>
      </c>
      <c r="G85" s="30"/>
      <c r="H85" s="4"/>
      <c r="I85" s="29"/>
      <c r="J85" s="4"/>
      <c r="K85" s="4"/>
      <c r="L85" s="29"/>
      <c r="M85" s="4"/>
      <c r="N85" s="14"/>
    </row>
    <row r="86" spans="2:14" ht="15" customHeight="1">
      <c r="B86" s="1098"/>
      <c r="C86" s="1091"/>
      <c r="D86" s="12" t="s">
        <v>21</v>
      </c>
      <c r="E86" s="28">
        <v>300</v>
      </c>
      <c r="F86" s="29" t="s">
        <v>94</v>
      </c>
      <c r="G86" s="30">
        <v>300</v>
      </c>
      <c r="H86" s="4"/>
      <c r="I86" s="29"/>
      <c r="J86" s="4"/>
      <c r="K86" s="4"/>
      <c r="L86" s="29">
        <v>200</v>
      </c>
      <c r="M86" s="4"/>
      <c r="N86" s="14"/>
    </row>
    <row r="87" spans="2:14" ht="15" customHeight="1">
      <c r="B87" s="1098"/>
      <c r="C87" s="1091"/>
      <c r="D87" s="12" t="s">
        <v>24</v>
      </c>
      <c r="E87" s="28">
        <v>2828777.17</v>
      </c>
      <c r="F87" s="29" t="s">
        <v>94</v>
      </c>
      <c r="G87" s="30">
        <v>2828777.17</v>
      </c>
      <c r="H87" s="4"/>
      <c r="I87" s="29"/>
      <c r="J87" s="4"/>
      <c r="K87" s="4"/>
      <c r="L87" s="29">
        <v>165131.53000000012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4381451.520000005</v>
      </c>
      <c r="F89" s="29" t="s">
        <v>94</v>
      </c>
      <c r="G89" s="30">
        <v>4381451.520000005</v>
      </c>
      <c r="H89" s="4"/>
      <c r="I89" s="29"/>
      <c r="J89" s="4"/>
      <c r="K89" s="4"/>
      <c r="L89" s="29">
        <v>186412.92000000013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5412145.869999992</v>
      </c>
      <c r="F90" s="29" t="s">
        <v>94</v>
      </c>
      <c r="G90" s="30">
        <v>5412145.869999992</v>
      </c>
      <c r="H90" s="4"/>
      <c r="I90" s="29"/>
      <c r="J90" s="4"/>
      <c r="K90" s="4"/>
      <c r="L90" s="29">
        <v>890293.3000000024</v>
      </c>
      <c r="M90" s="4">
        <v>323.843</v>
      </c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>
        <v>2579186.1799999913</v>
      </c>
      <c r="F92" s="38" t="s">
        <v>94</v>
      </c>
      <c r="G92" s="39">
        <v>2579186.1799999913</v>
      </c>
      <c r="H92" s="2"/>
      <c r="I92" s="38"/>
      <c r="J92" s="2"/>
      <c r="K92" s="2"/>
      <c r="L92" s="38">
        <v>457637.1100000005</v>
      </c>
      <c r="M92" s="2"/>
      <c r="N92" s="15"/>
    </row>
    <row r="93" spans="2:14" ht="15" customHeight="1">
      <c r="B93" s="1115" t="s">
        <v>28</v>
      </c>
      <c r="C93" s="1116"/>
      <c r="D93" s="1117"/>
      <c r="E93" s="41">
        <v>401402360.24843603</v>
      </c>
      <c r="F93" s="42">
        <v>39890917.88000005</v>
      </c>
      <c r="G93" s="43">
        <v>361511442.368436</v>
      </c>
      <c r="H93" s="3"/>
      <c r="I93" s="42"/>
      <c r="J93" s="3">
        <v>663.24</v>
      </c>
      <c r="K93" s="3">
        <v>620095.3660200001</v>
      </c>
      <c r="L93" s="42">
        <v>235860399.83000007</v>
      </c>
      <c r="M93" s="3">
        <v>323.843</v>
      </c>
      <c r="N93" s="17">
        <v>0.11499999999999999</v>
      </c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2053320.66</v>
      </c>
      <c r="F94" s="35">
        <v>1728366.72</v>
      </c>
      <c r="G94" s="36">
        <v>324953.94</v>
      </c>
      <c r="H94" s="1"/>
      <c r="I94" s="35">
        <v>2100</v>
      </c>
      <c r="J94" s="1"/>
      <c r="K94" s="1"/>
      <c r="L94" s="35">
        <v>21100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950658.1100000001</v>
      </c>
      <c r="F95" s="29">
        <v>600658.1100000001</v>
      </c>
      <c r="G95" s="30">
        <v>350000</v>
      </c>
      <c r="H95" s="4"/>
      <c r="I95" s="29">
        <v>602</v>
      </c>
      <c r="J95" s="4"/>
      <c r="K95" s="4"/>
      <c r="L95" s="29">
        <v>70000</v>
      </c>
      <c r="M95" s="4"/>
      <c r="N95" s="14">
        <v>4.827</v>
      </c>
    </row>
    <row r="96" spans="2:14" ht="15" customHeight="1">
      <c r="B96" s="1098"/>
      <c r="C96" s="1091"/>
      <c r="D96" s="12" t="s">
        <v>32</v>
      </c>
      <c r="E96" s="28"/>
      <c r="F96" s="29" t="s">
        <v>94</v>
      </c>
      <c r="G96" s="30"/>
      <c r="H96" s="4">
        <v>625.26</v>
      </c>
      <c r="I96" s="29"/>
      <c r="J96" s="4">
        <v>369</v>
      </c>
      <c r="K96" s="4">
        <v>599.266</v>
      </c>
      <c r="L96" s="29"/>
      <c r="M96" s="4"/>
      <c r="N96" s="14">
        <v>0.008</v>
      </c>
    </row>
    <row r="97" spans="2:14" ht="15" customHeight="1">
      <c r="B97" s="1098"/>
      <c r="C97" s="1091"/>
      <c r="D97" s="12" t="s">
        <v>42</v>
      </c>
      <c r="E97" s="28">
        <v>102500</v>
      </c>
      <c r="F97" s="29" t="s">
        <v>94</v>
      </c>
      <c r="G97" s="30">
        <v>102500</v>
      </c>
      <c r="H97" s="4">
        <v>474</v>
      </c>
      <c r="I97" s="29"/>
      <c r="J97" s="4">
        <v>1057</v>
      </c>
      <c r="K97" s="4">
        <v>5655.200999999999</v>
      </c>
      <c r="L97" s="29">
        <v>750</v>
      </c>
      <c r="M97" s="4">
        <v>1476.513</v>
      </c>
      <c r="N97" s="14">
        <v>1.564</v>
      </c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61223005.25999999</v>
      </c>
      <c r="F99" s="29">
        <v>13410625.819999993</v>
      </c>
      <c r="G99" s="30">
        <v>47812379.44</v>
      </c>
      <c r="H99" s="4">
        <v>212102.02999999997</v>
      </c>
      <c r="I99" s="29">
        <v>15179.08</v>
      </c>
      <c r="J99" s="4">
        <v>15003</v>
      </c>
      <c r="K99" s="4">
        <v>26175.167002</v>
      </c>
      <c r="L99" s="29">
        <v>17396659.89</v>
      </c>
      <c r="M99" s="4">
        <v>1540.836</v>
      </c>
      <c r="N99" s="14">
        <v>10.01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>
        <v>13.5</v>
      </c>
      <c r="L100" s="29"/>
      <c r="M100" s="4">
        <v>1.01</v>
      </c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67935</v>
      </c>
      <c r="F102" s="29">
        <v>47575</v>
      </c>
      <c r="G102" s="30">
        <v>20360</v>
      </c>
      <c r="H102" s="4"/>
      <c r="I102" s="29"/>
      <c r="J102" s="4"/>
      <c r="K102" s="4">
        <v>372</v>
      </c>
      <c r="L102" s="29">
        <v>2545</v>
      </c>
      <c r="M102" s="4">
        <v>8.030000000000001</v>
      </c>
      <c r="N102" s="14"/>
    </row>
    <row r="103" spans="2:14" ht="15" customHeight="1">
      <c r="B103" s="1098"/>
      <c r="C103" s="1091"/>
      <c r="D103" s="12" t="s">
        <v>34</v>
      </c>
      <c r="E103" s="28">
        <v>976684.05</v>
      </c>
      <c r="F103" s="29">
        <v>233381.67000000016</v>
      </c>
      <c r="G103" s="30">
        <v>743302.3799999999</v>
      </c>
      <c r="H103" s="4"/>
      <c r="I103" s="29"/>
      <c r="J103" s="4"/>
      <c r="K103" s="4">
        <v>2883.993</v>
      </c>
      <c r="L103" s="29">
        <v>78000</v>
      </c>
      <c r="M103" s="4">
        <v>37</v>
      </c>
      <c r="N103" s="14"/>
    </row>
    <row r="104" spans="2:14" ht="15" customHeight="1">
      <c r="B104" s="1098"/>
      <c r="C104" s="1091"/>
      <c r="D104" s="12" t="s">
        <v>35</v>
      </c>
      <c r="E104" s="28">
        <v>1000</v>
      </c>
      <c r="F104" s="29">
        <v>1000</v>
      </c>
      <c r="G104" s="30"/>
      <c r="H104" s="4"/>
      <c r="I104" s="29"/>
      <c r="J104" s="4"/>
      <c r="K104" s="4">
        <v>1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>
        <v>1.37</v>
      </c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/>
      <c r="F107" s="29" t="s">
        <v>94</v>
      </c>
      <c r="G107" s="30"/>
      <c r="H107" s="4"/>
      <c r="I107" s="29"/>
      <c r="J107" s="4"/>
      <c r="K107" s="4"/>
      <c r="L107" s="29"/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>
        <v>149.2</v>
      </c>
      <c r="L108" s="29"/>
      <c r="M108" s="4">
        <v>3.519</v>
      </c>
      <c r="N108" s="14"/>
    </row>
    <row r="109" spans="2:14" ht="15" customHeight="1">
      <c r="B109" s="1098"/>
      <c r="C109" s="1091"/>
      <c r="D109" s="12" t="s">
        <v>9</v>
      </c>
      <c r="E109" s="28">
        <v>3620000</v>
      </c>
      <c r="F109" s="29" t="s">
        <v>94</v>
      </c>
      <c r="G109" s="30">
        <v>3620000</v>
      </c>
      <c r="H109" s="4"/>
      <c r="I109" s="29"/>
      <c r="J109" s="4"/>
      <c r="K109" s="4"/>
      <c r="L109" s="29">
        <v>412000</v>
      </c>
      <c r="M109" s="4">
        <v>7.084</v>
      </c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>
        <v>7</v>
      </c>
      <c r="L110" s="29"/>
      <c r="M110" s="4">
        <v>7.172</v>
      </c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>
        <v>9.065</v>
      </c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/>
      <c r="F112" s="29" t="s">
        <v>94</v>
      </c>
      <c r="G112" s="30"/>
      <c r="H112" s="4"/>
      <c r="I112" s="29"/>
      <c r="J112" s="4"/>
      <c r="K112" s="4"/>
      <c r="L112" s="29"/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>
        <v>19.258</v>
      </c>
      <c r="L113" s="29"/>
      <c r="M113" s="4">
        <v>8.001</v>
      </c>
      <c r="N113" s="14"/>
    </row>
    <row r="114" spans="2:14" ht="15" customHeight="1">
      <c r="B114" s="1098"/>
      <c r="C114" s="1091"/>
      <c r="D114" s="12" t="s">
        <v>60</v>
      </c>
      <c r="E114" s="28"/>
      <c r="F114" s="29" t="s">
        <v>94</v>
      </c>
      <c r="G114" s="30"/>
      <c r="H114" s="4"/>
      <c r="I114" s="29"/>
      <c r="J114" s="4"/>
      <c r="K114" s="4"/>
      <c r="L114" s="29"/>
      <c r="M114" s="4"/>
      <c r="N114" s="14"/>
    </row>
    <row r="115" spans="2:14" ht="15" customHeight="1">
      <c r="B115" s="1098"/>
      <c r="C115" s="1091"/>
      <c r="D115" s="12" t="s">
        <v>90</v>
      </c>
      <c r="E115" s="28"/>
      <c r="F115" s="29" t="s">
        <v>94</v>
      </c>
      <c r="G115" s="30"/>
      <c r="H115" s="4"/>
      <c r="I115" s="29"/>
      <c r="J115" s="4"/>
      <c r="K115" s="4"/>
      <c r="L115" s="29"/>
      <c r="M115" s="4"/>
      <c r="N115" s="14"/>
    </row>
    <row r="116" spans="2:14" ht="15" customHeight="1">
      <c r="B116" s="1098"/>
      <c r="C116" s="1091"/>
      <c r="D116" s="12" t="s">
        <v>67</v>
      </c>
      <c r="E116" s="28"/>
      <c r="F116" s="29" t="s">
        <v>94</v>
      </c>
      <c r="G116" s="30"/>
      <c r="H116" s="4"/>
      <c r="I116" s="29"/>
      <c r="J116" s="4"/>
      <c r="K116" s="4"/>
      <c r="L116" s="29"/>
      <c r="M116" s="4"/>
      <c r="N116" s="14"/>
    </row>
    <row r="117" spans="2:14" ht="15" customHeight="1">
      <c r="B117" s="1098"/>
      <c r="C117" s="1091"/>
      <c r="D117" s="12" t="s">
        <v>91</v>
      </c>
      <c r="E117" s="28"/>
      <c r="F117" s="29" t="s">
        <v>94</v>
      </c>
      <c r="G117" s="30"/>
      <c r="H117" s="4"/>
      <c r="I117" s="29"/>
      <c r="J117" s="4"/>
      <c r="K117" s="4"/>
      <c r="L117" s="29"/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/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1800</v>
      </c>
      <c r="F119" s="35" t="s">
        <v>94</v>
      </c>
      <c r="G119" s="36">
        <v>1800</v>
      </c>
      <c r="H119" s="1"/>
      <c r="I119" s="35"/>
      <c r="J119" s="1"/>
      <c r="K119" s="1"/>
      <c r="L119" s="35">
        <v>100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>
        <v>20.54</v>
      </c>
      <c r="K120" s="4">
        <v>75</v>
      </c>
      <c r="L120" s="29"/>
      <c r="M120" s="4"/>
      <c r="N120" s="14"/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68996903.07999998</v>
      </c>
      <c r="F122" s="45">
        <v>16021607.319999978</v>
      </c>
      <c r="G122" s="46">
        <v>52975295.760000005</v>
      </c>
      <c r="H122" s="5">
        <v>213201.28999999998</v>
      </c>
      <c r="I122" s="45">
        <v>17881.08</v>
      </c>
      <c r="J122" s="5">
        <v>16449.54</v>
      </c>
      <c r="K122" s="5">
        <v>35961.020002000005</v>
      </c>
      <c r="L122" s="45">
        <v>17981154.89</v>
      </c>
      <c r="M122" s="5">
        <v>3089.165</v>
      </c>
      <c r="N122" s="18">
        <v>16.409</v>
      </c>
    </row>
    <row r="123" spans="2:14" ht="15" customHeight="1" thickBot="1" thickTop="1">
      <c r="B123" s="1081" t="s">
        <v>39</v>
      </c>
      <c r="C123" s="1082"/>
      <c r="D123" s="1083"/>
      <c r="E123" s="57">
        <v>470399263.3284361</v>
      </c>
      <c r="F123" s="58">
        <v>55912525.20000005</v>
      </c>
      <c r="G123" s="59">
        <v>414486738.128436</v>
      </c>
      <c r="H123" s="60">
        <v>213201.28999999998</v>
      </c>
      <c r="I123" s="58">
        <v>17881.079999999998</v>
      </c>
      <c r="J123" s="60">
        <v>17112.780000000002</v>
      </c>
      <c r="K123" s="60">
        <v>656056.386022</v>
      </c>
      <c r="L123" s="58">
        <v>253841554.7200001</v>
      </c>
      <c r="M123" s="60">
        <v>3413.008</v>
      </c>
      <c r="N123" s="61">
        <v>16.524</v>
      </c>
    </row>
    <row r="124" ht="10.5" thickTop="1"/>
    <row r="125" spans="1:15" ht="12.75">
      <c r="A125" s="20"/>
      <c r="B125" s="6" t="s">
        <v>41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B3:B4"/>
    <mergeCell ref="C32:C36"/>
    <mergeCell ref="C60:C62"/>
    <mergeCell ref="C94:C118"/>
    <mergeCell ref="C82:C92"/>
    <mergeCell ref="B93:D93"/>
    <mergeCell ref="B1:N1"/>
    <mergeCell ref="E3:G3"/>
    <mergeCell ref="H3:N3"/>
    <mergeCell ref="C79:C81"/>
    <mergeCell ref="C37:C56"/>
    <mergeCell ref="D3:D4"/>
    <mergeCell ref="C57:C59"/>
    <mergeCell ref="C3:C4"/>
    <mergeCell ref="C5:C31"/>
    <mergeCell ref="C63:C78"/>
    <mergeCell ref="B122:D122"/>
    <mergeCell ref="B123:D123"/>
    <mergeCell ref="B94:B121"/>
    <mergeCell ref="C119:C121"/>
    <mergeCell ref="B5:B62"/>
    <mergeCell ref="B63:B92"/>
  </mergeCells>
  <printOptions horizont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  <rowBreaks count="2" manualBreakCount="2">
    <brk id="62" max="13" man="1"/>
    <brk id="9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121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028" t="s">
        <v>3</v>
      </c>
      <c r="F3" s="1028"/>
      <c r="G3" s="1129"/>
      <c r="H3" s="1028" t="s">
        <v>4</v>
      </c>
      <c r="I3" s="1028"/>
      <c r="J3" s="1029"/>
      <c r="K3" s="1029"/>
      <c r="L3" s="1029"/>
      <c r="M3" s="1029"/>
      <c r="N3" s="1030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>
        <v>3242.6</v>
      </c>
      <c r="F6" s="29" t="s">
        <v>94</v>
      </c>
      <c r="G6" s="30">
        <v>3242.6</v>
      </c>
      <c r="H6" s="4"/>
      <c r="I6" s="29"/>
      <c r="J6" s="4"/>
      <c r="K6" s="4"/>
      <c r="L6" s="29">
        <v>1628.1299999999999</v>
      </c>
      <c r="M6" s="4"/>
      <c r="N6" s="14"/>
    </row>
    <row r="7" spans="2:14" ht="15" customHeight="1">
      <c r="B7" s="1098"/>
      <c r="C7" s="1091"/>
      <c r="D7" s="12" t="s">
        <v>33</v>
      </c>
      <c r="E7" s="28">
        <v>35340</v>
      </c>
      <c r="F7" s="29" t="s">
        <v>94</v>
      </c>
      <c r="G7" s="30">
        <v>35340</v>
      </c>
      <c r="H7" s="4"/>
      <c r="I7" s="29"/>
      <c r="J7" s="4"/>
      <c r="K7" s="4"/>
      <c r="L7" s="29">
        <v>29450</v>
      </c>
      <c r="M7" s="4"/>
      <c r="N7" s="14"/>
    </row>
    <row r="8" spans="2:14" ht="15" customHeight="1">
      <c r="B8" s="1098"/>
      <c r="C8" s="1091"/>
      <c r="D8" s="12" t="s">
        <v>9</v>
      </c>
      <c r="E8" s="28">
        <v>11353.449999999999</v>
      </c>
      <c r="F8" s="29" t="s">
        <v>94</v>
      </c>
      <c r="G8" s="30">
        <v>11353.449999999999</v>
      </c>
      <c r="H8" s="4"/>
      <c r="I8" s="29"/>
      <c r="J8" s="4"/>
      <c r="K8" s="4"/>
      <c r="L8" s="29">
        <v>1574.5</v>
      </c>
      <c r="M8" s="4"/>
      <c r="N8" s="14"/>
    </row>
    <row r="9" spans="2:14" ht="15" customHeight="1">
      <c r="B9" s="1098"/>
      <c r="C9" s="1091"/>
      <c r="D9" s="12" t="s">
        <v>10</v>
      </c>
      <c r="E9" s="28">
        <v>735.2</v>
      </c>
      <c r="F9" s="29" t="s">
        <v>94</v>
      </c>
      <c r="G9" s="30">
        <v>735.2</v>
      </c>
      <c r="H9" s="4"/>
      <c r="I9" s="29"/>
      <c r="J9" s="4"/>
      <c r="K9" s="4"/>
      <c r="L9" s="29">
        <v>418</v>
      </c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/>
      <c r="F11" s="29" t="s">
        <v>94</v>
      </c>
      <c r="G11" s="30"/>
      <c r="H11" s="4"/>
      <c r="I11" s="29"/>
      <c r="J11" s="4"/>
      <c r="K11" s="4"/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>
        <v>42906.57</v>
      </c>
      <c r="F12" s="29" t="s">
        <v>94</v>
      </c>
      <c r="G12" s="30">
        <v>42906.57</v>
      </c>
      <c r="H12" s="4"/>
      <c r="I12" s="29"/>
      <c r="J12" s="4"/>
      <c r="K12" s="4"/>
      <c r="L12" s="29">
        <v>26945.800000000003</v>
      </c>
      <c r="M12" s="4"/>
      <c r="N12" s="14"/>
    </row>
    <row r="13" spans="2:14" ht="15" customHeight="1">
      <c r="B13" s="1098"/>
      <c r="C13" s="1091"/>
      <c r="D13" s="12" t="s">
        <v>82</v>
      </c>
      <c r="E13" s="28"/>
      <c r="F13" s="29" t="s">
        <v>94</v>
      </c>
      <c r="G13" s="30"/>
      <c r="H13" s="4"/>
      <c r="I13" s="29"/>
      <c r="J13" s="4"/>
      <c r="K13" s="4"/>
      <c r="L13" s="29"/>
      <c r="M13" s="4"/>
      <c r="N13" s="14"/>
    </row>
    <row r="14" spans="2:14" ht="15" customHeight="1">
      <c r="B14" s="1098"/>
      <c r="C14" s="1091"/>
      <c r="D14" s="12" t="s">
        <v>61</v>
      </c>
      <c r="E14" s="28">
        <v>10993.460000000001</v>
      </c>
      <c r="F14" s="29" t="s">
        <v>94</v>
      </c>
      <c r="G14" s="30">
        <v>10993.460000000001</v>
      </c>
      <c r="H14" s="4"/>
      <c r="I14" s="29"/>
      <c r="J14" s="4"/>
      <c r="K14" s="4"/>
      <c r="L14" s="29">
        <v>2577.02</v>
      </c>
      <c r="M14" s="4"/>
      <c r="N14" s="14"/>
    </row>
    <row r="15" spans="2:14" ht="15" customHeight="1">
      <c r="B15" s="1098"/>
      <c r="C15" s="1091"/>
      <c r="D15" s="12" t="s">
        <v>62</v>
      </c>
      <c r="E15" s="28">
        <v>50.42</v>
      </c>
      <c r="F15" s="29" t="s">
        <v>94</v>
      </c>
      <c r="G15" s="30">
        <v>50.42</v>
      </c>
      <c r="H15" s="4"/>
      <c r="I15" s="29"/>
      <c r="J15" s="4"/>
      <c r="K15" s="4"/>
      <c r="L15" s="29">
        <v>22</v>
      </c>
      <c r="M15" s="4"/>
      <c r="N15" s="14"/>
    </row>
    <row r="16" spans="2:14" ht="15" customHeight="1">
      <c r="B16" s="1098"/>
      <c r="C16" s="1091"/>
      <c r="D16" s="12" t="s">
        <v>11</v>
      </c>
      <c r="E16" s="28">
        <v>68034159.25999999</v>
      </c>
      <c r="F16" s="29">
        <v>11000982.079999983</v>
      </c>
      <c r="G16" s="30">
        <v>57033177.18000001</v>
      </c>
      <c r="H16" s="4"/>
      <c r="I16" s="29"/>
      <c r="J16" s="4"/>
      <c r="K16" s="4">
        <v>40584.402</v>
      </c>
      <c r="L16" s="29">
        <v>11796667.91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>
        <v>32274</v>
      </c>
      <c r="F18" s="29">
        <v>22320</v>
      </c>
      <c r="G18" s="30">
        <v>9954</v>
      </c>
      <c r="H18" s="4"/>
      <c r="I18" s="29"/>
      <c r="J18" s="4"/>
      <c r="K18" s="4">
        <v>18.599</v>
      </c>
      <c r="L18" s="29">
        <v>711</v>
      </c>
      <c r="M18" s="4"/>
      <c r="N18" s="14"/>
    </row>
    <row r="19" spans="2:14" ht="15" customHeight="1">
      <c r="B19" s="1098"/>
      <c r="C19" s="1091"/>
      <c r="D19" s="12" t="s">
        <v>12</v>
      </c>
      <c r="E19" s="28">
        <v>4567775.050000001</v>
      </c>
      <c r="F19" s="29">
        <v>166194</v>
      </c>
      <c r="G19" s="30">
        <v>4401581.050000001</v>
      </c>
      <c r="H19" s="4"/>
      <c r="I19" s="29"/>
      <c r="J19" s="4"/>
      <c r="K19" s="4">
        <v>470</v>
      </c>
      <c r="L19" s="29">
        <v>1320969.96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2018226.2799999998</v>
      </c>
      <c r="F20" s="29">
        <v>604884.3799999999</v>
      </c>
      <c r="G20" s="30">
        <v>1413341.9</v>
      </c>
      <c r="H20" s="4"/>
      <c r="I20" s="29"/>
      <c r="J20" s="4">
        <v>184.96</v>
      </c>
      <c r="K20" s="4">
        <v>437.94</v>
      </c>
      <c r="L20" s="29">
        <v>183350.87</v>
      </c>
      <c r="M20" s="4"/>
      <c r="N20" s="14"/>
    </row>
    <row r="21" spans="2:14" ht="15" customHeight="1">
      <c r="B21" s="1098"/>
      <c r="C21" s="1091"/>
      <c r="D21" s="12" t="s">
        <v>13</v>
      </c>
      <c r="E21" s="28">
        <v>475.7</v>
      </c>
      <c r="F21" s="29" t="s">
        <v>94</v>
      </c>
      <c r="G21" s="30">
        <v>475.7</v>
      </c>
      <c r="H21" s="4"/>
      <c r="I21" s="29"/>
      <c r="J21" s="4"/>
      <c r="K21" s="4"/>
      <c r="L21" s="29">
        <v>215</v>
      </c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94963899.87</v>
      </c>
      <c r="F23" s="29">
        <v>13014660.069999993</v>
      </c>
      <c r="G23" s="30">
        <v>81949239.80000001</v>
      </c>
      <c r="H23" s="4"/>
      <c r="I23" s="29"/>
      <c r="J23" s="4"/>
      <c r="K23" s="4">
        <v>43749.741</v>
      </c>
      <c r="L23" s="29">
        <v>22277775.19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28652861.47</v>
      </c>
      <c r="F24" s="29" t="s">
        <v>94</v>
      </c>
      <c r="G24" s="30">
        <v>28652861.47</v>
      </c>
      <c r="H24" s="4"/>
      <c r="I24" s="29"/>
      <c r="J24" s="4"/>
      <c r="K24" s="4"/>
      <c r="L24" s="29">
        <v>2378555</v>
      </c>
      <c r="M24" s="4"/>
      <c r="N24" s="14"/>
    </row>
    <row r="25" spans="2:14" ht="15" customHeight="1">
      <c r="B25" s="1098"/>
      <c r="C25" s="1091"/>
      <c r="D25" s="12" t="s">
        <v>96</v>
      </c>
      <c r="E25" s="28"/>
      <c r="F25" s="29" t="s">
        <v>94</v>
      </c>
      <c r="G25" s="30"/>
      <c r="H25" s="4"/>
      <c r="I25" s="29"/>
      <c r="J25" s="4"/>
      <c r="K25" s="4"/>
      <c r="L25" s="29"/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>
        <v>21450</v>
      </c>
      <c r="F27" s="29" t="s">
        <v>94</v>
      </c>
      <c r="G27" s="30">
        <v>21450</v>
      </c>
      <c r="H27" s="4"/>
      <c r="I27" s="29"/>
      <c r="J27" s="4"/>
      <c r="K27" s="4"/>
      <c r="L27" s="29">
        <v>1530</v>
      </c>
      <c r="M27" s="4"/>
      <c r="N27" s="14"/>
    </row>
    <row r="28" spans="2:14" ht="15" customHeight="1">
      <c r="B28" s="1098"/>
      <c r="C28" s="1091"/>
      <c r="D28" s="12" t="s">
        <v>15</v>
      </c>
      <c r="E28" s="28">
        <v>1457217.88</v>
      </c>
      <c r="F28" s="29">
        <v>901989.2799999999</v>
      </c>
      <c r="G28" s="30">
        <v>555228.6</v>
      </c>
      <c r="H28" s="4"/>
      <c r="I28" s="29"/>
      <c r="J28" s="4">
        <v>311.2</v>
      </c>
      <c r="K28" s="4">
        <v>456.797</v>
      </c>
      <c r="L28" s="29">
        <v>58379.5</v>
      </c>
      <c r="M28" s="4"/>
      <c r="N28" s="14"/>
    </row>
    <row r="29" spans="2:14" ht="15" customHeight="1">
      <c r="B29" s="1098"/>
      <c r="C29" s="1091"/>
      <c r="D29" s="12" t="s">
        <v>83</v>
      </c>
      <c r="E29" s="28"/>
      <c r="F29" s="29" t="s">
        <v>94</v>
      </c>
      <c r="G29" s="30"/>
      <c r="H29" s="4"/>
      <c r="I29" s="29"/>
      <c r="J29" s="4"/>
      <c r="K29" s="4"/>
      <c r="L29" s="29"/>
      <c r="M29" s="4"/>
      <c r="N29" s="14"/>
    </row>
    <row r="30" spans="2:14" ht="15" customHeight="1">
      <c r="B30" s="1098"/>
      <c r="C30" s="1091"/>
      <c r="D30" s="12" t="s">
        <v>16</v>
      </c>
      <c r="E30" s="28">
        <v>53832359.379999995</v>
      </c>
      <c r="F30" s="29">
        <v>5460646.380000003</v>
      </c>
      <c r="G30" s="30">
        <v>48371712.99999999</v>
      </c>
      <c r="H30" s="4"/>
      <c r="I30" s="29"/>
      <c r="J30" s="4">
        <v>700</v>
      </c>
      <c r="K30" s="4">
        <v>4317.186</v>
      </c>
      <c r="L30" s="29">
        <v>7188155.74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>
        <v>1237808.72</v>
      </c>
      <c r="F32" s="35">
        <v>25000</v>
      </c>
      <c r="G32" s="36">
        <v>1212808.72</v>
      </c>
      <c r="H32" s="1"/>
      <c r="I32" s="35"/>
      <c r="J32" s="1"/>
      <c r="K32" s="1">
        <v>800</v>
      </c>
      <c r="L32" s="35">
        <v>51953</v>
      </c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>
        <v>2200</v>
      </c>
      <c r="F34" s="29" t="s">
        <v>94</v>
      </c>
      <c r="G34" s="30">
        <v>2200</v>
      </c>
      <c r="H34" s="4"/>
      <c r="I34" s="29"/>
      <c r="J34" s="4"/>
      <c r="K34" s="4"/>
      <c r="L34" s="29">
        <v>100</v>
      </c>
      <c r="M34" s="4"/>
      <c r="N34" s="14"/>
    </row>
    <row r="35" spans="2:14" ht="15" customHeight="1">
      <c r="B35" s="1098"/>
      <c r="C35" s="1091"/>
      <c r="D35" s="12" t="s">
        <v>27</v>
      </c>
      <c r="E35" s="28">
        <v>20180.02</v>
      </c>
      <c r="F35" s="29" t="s">
        <v>94</v>
      </c>
      <c r="G35" s="30">
        <v>20180.02</v>
      </c>
      <c r="H35" s="4"/>
      <c r="I35" s="29"/>
      <c r="J35" s="4"/>
      <c r="K35" s="4"/>
      <c r="L35" s="29">
        <v>4994</v>
      </c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>
        <v>21</v>
      </c>
      <c r="F37" s="40" t="s">
        <v>94</v>
      </c>
      <c r="G37" s="30">
        <v>21</v>
      </c>
      <c r="H37" s="10"/>
      <c r="I37" s="40"/>
      <c r="J37" s="10"/>
      <c r="K37" s="10"/>
      <c r="L37" s="40">
        <v>8</v>
      </c>
      <c r="M37" s="10"/>
      <c r="N37" s="16"/>
    </row>
    <row r="38" spans="2:14" ht="15" customHeight="1">
      <c r="B38" s="1098"/>
      <c r="C38" s="1091"/>
      <c r="D38" s="12" t="s">
        <v>57</v>
      </c>
      <c r="E38" s="28">
        <v>22208</v>
      </c>
      <c r="F38" s="29" t="s">
        <v>94</v>
      </c>
      <c r="G38" s="30">
        <v>22208</v>
      </c>
      <c r="H38" s="4"/>
      <c r="I38" s="29"/>
      <c r="J38" s="4"/>
      <c r="K38" s="4"/>
      <c r="L38" s="29">
        <v>2896</v>
      </c>
      <c r="M38" s="4"/>
      <c r="N38" s="14"/>
    </row>
    <row r="39" spans="2:14" ht="15" customHeight="1">
      <c r="B39" s="1098"/>
      <c r="C39" s="1091"/>
      <c r="D39" s="12" t="s">
        <v>46</v>
      </c>
      <c r="E39" s="28">
        <v>4175843.4299999997</v>
      </c>
      <c r="F39" s="29">
        <v>22818</v>
      </c>
      <c r="G39" s="30">
        <v>4153025.4299999997</v>
      </c>
      <c r="H39" s="4"/>
      <c r="I39" s="29"/>
      <c r="J39" s="4"/>
      <c r="K39" s="4">
        <v>456.36</v>
      </c>
      <c r="L39" s="29">
        <v>1002333.1000000002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2173410.3200000003</v>
      </c>
      <c r="F40" s="29">
        <v>670721.0000000005</v>
      </c>
      <c r="G40" s="30">
        <v>1502689.3199999998</v>
      </c>
      <c r="H40" s="4"/>
      <c r="I40" s="29"/>
      <c r="J40" s="4"/>
      <c r="K40" s="4">
        <v>22574.7</v>
      </c>
      <c r="L40" s="29">
        <v>913818.24</v>
      </c>
      <c r="M40" s="4"/>
      <c r="N40" s="14"/>
    </row>
    <row r="41" spans="2:14" ht="15" customHeight="1">
      <c r="B41" s="1098"/>
      <c r="C41" s="1091"/>
      <c r="D41" s="12" t="s">
        <v>85</v>
      </c>
      <c r="E41" s="28"/>
      <c r="F41" s="29" t="s">
        <v>94</v>
      </c>
      <c r="G41" s="30"/>
      <c r="H41" s="4"/>
      <c r="I41" s="29"/>
      <c r="J41" s="4"/>
      <c r="K41" s="4"/>
      <c r="L41" s="29"/>
      <c r="M41" s="4"/>
      <c r="N41" s="14"/>
    </row>
    <row r="42" spans="2:14" ht="15" customHeight="1">
      <c r="B42" s="1098"/>
      <c r="C42" s="1091"/>
      <c r="D42" s="12" t="s">
        <v>58</v>
      </c>
      <c r="E42" s="28">
        <v>2238</v>
      </c>
      <c r="F42" s="29" t="s">
        <v>94</v>
      </c>
      <c r="G42" s="30">
        <v>2238</v>
      </c>
      <c r="H42" s="4"/>
      <c r="I42" s="29"/>
      <c r="J42" s="4"/>
      <c r="K42" s="4"/>
      <c r="L42" s="29">
        <v>373</v>
      </c>
      <c r="M42" s="4"/>
      <c r="N42" s="14"/>
    </row>
    <row r="43" spans="2:14" ht="15" customHeight="1">
      <c r="B43" s="1098"/>
      <c r="C43" s="1091"/>
      <c r="D43" s="12" t="s">
        <v>20</v>
      </c>
      <c r="E43" s="28">
        <v>11676</v>
      </c>
      <c r="F43" s="29" t="s">
        <v>94</v>
      </c>
      <c r="G43" s="30">
        <v>11676</v>
      </c>
      <c r="H43" s="4"/>
      <c r="I43" s="29"/>
      <c r="J43" s="4"/>
      <c r="K43" s="4"/>
      <c r="L43" s="29">
        <v>732</v>
      </c>
      <c r="M43" s="4"/>
      <c r="N43" s="14"/>
    </row>
    <row r="44" spans="2:14" ht="15" customHeight="1">
      <c r="B44" s="1098"/>
      <c r="C44" s="1091"/>
      <c r="D44" s="12" t="s">
        <v>99</v>
      </c>
      <c r="E44" s="28"/>
      <c r="F44" s="29" t="s">
        <v>94</v>
      </c>
      <c r="G44" s="30"/>
      <c r="H44" s="4"/>
      <c r="I44" s="29"/>
      <c r="J44" s="4"/>
      <c r="K44" s="4"/>
      <c r="L44" s="29"/>
      <c r="M44" s="4"/>
      <c r="N44" s="14"/>
    </row>
    <row r="45" spans="2:14" ht="15" customHeight="1">
      <c r="B45" s="1098"/>
      <c r="C45" s="1091"/>
      <c r="D45" s="12" t="s">
        <v>21</v>
      </c>
      <c r="E45" s="28">
        <v>95821083.29414606</v>
      </c>
      <c r="F45" s="29">
        <v>9000</v>
      </c>
      <c r="G45" s="30">
        <v>95812083.29414606</v>
      </c>
      <c r="H45" s="4"/>
      <c r="I45" s="29"/>
      <c r="J45" s="4"/>
      <c r="K45" s="4">
        <v>4800</v>
      </c>
      <c r="L45" s="29">
        <v>198563220.30000007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1113236.55</v>
      </c>
      <c r="F46" s="29">
        <v>732306.18</v>
      </c>
      <c r="G46" s="30">
        <v>380930.37</v>
      </c>
      <c r="H46" s="4"/>
      <c r="I46" s="29"/>
      <c r="J46" s="4"/>
      <c r="K46" s="4">
        <v>127179.17</v>
      </c>
      <c r="L46" s="29">
        <v>32287.3</v>
      </c>
      <c r="M46" s="4"/>
      <c r="N46" s="14"/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/>
      <c r="F48" s="29" t="s">
        <v>94</v>
      </c>
      <c r="G48" s="30"/>
      <c r="H48" s="4"/>
      <c r="I48" s="29"/>
      <c r="J48" s="4"/>
      <c r="K48" s="4"/>
      <c r="L48" s="29"/>
      <c r="M48" s="4"/>
      <c r="N48" s="14"/>
    </row>
    <row r="49" spans="2:14" ht="15" customHeight="1">
      <c r="B49" s="1098"/>
      <c r="C49" s="1091"/>
      <c r="D49" s="12" t="s">
        <v>23</v>
      </c>
      <c r="E49" s="28">
        <v>699935.5800000001</v>
      </c>
      <c r="F49" s="29">
        <v>15720</v>
      </c>
      <c r="G49" s="30">
        <v>684215.5800000001</v>
      </c>
      <c r="H49" s="4"/>
      <c r="I49" s="29"/>
      <c r="J49" s="4"/>
      <c r="K49" s="4">
        <v>2750</v>
      </c>
      <c r="L49" s="29">
        <v>42048.59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2239162.8</v>
      </c>
      <c r="F50" s="29">
        <v>856003.3699999999</v>
      </c>
      <c r="G50" s="30">
        <v>1383159.43</v>
      </c>
      <c r="H50" s="4"/>
      <c r="I50" s="29"/>
      <c r="J50" s="4">
        <v>3023.88</v>
      </c>
      <c r="K50" s="4">
        <v>140291.85</v>
      </c>
      <c r="L50" s="29">
        <v>205936.3</v>
      </c>
      <c r="M50" s="4"/>
      <c r="N50" s="14"/>
    </row>
    <row r="51" spans="2:14" ht="15" customHeight="1">
      <c r="B51" s="1098"/>
      <c r="C51" s="1091"/>
      <c r="D51" s="12" t="s">
        <v>48</v>
      </c>
      <c r="E51" s="28">
        <v>10002</v>
      </c>
      <c r="F51" s="29" t="s">
        <v>94</v>
      </c>
      <c r="G51" s="30">
        <v>10002</v>
      </c>
      <c r="H51" s="4"/>
      <c r="I51" s="29"/>
      <c r="J51" s="4"/>
      <c r="K51" s="4"/>
      <c r="L51" s="29">
        <v>501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/>
      <c r="K52" s="4"/>
      <c r="L52" s="29"/>
      <c r="M52" s="4"/>
      <c r="N52" s="14"/>
    </row>
    <row r="53" spans="2:14" ht="15" customHeight="1">
      <c r="B53" s="1098"/>
      <c r="C53" s="1091"/>
      <c r="D53" s="12" t="s">
        <v>59</v>
      </c>
      <c r="E53" s="28">
        <v>40759.5</v>
      </c>
      <c r="F53" s="29" t="s">
        <v>94</v>
      </c>
      <c r="G53" s="30">
        <v>40759.5</v>
      </c>
      <c r="H53" s="4"/>
      <c r="I53" s="29"/>
      <c r="J53" s="4"/>
      <c r="K53" s="4"/>
      <c r="L53" s="29">
        <v>1469</v>
      </c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>
        <v>171126.24</v>
      </c>
      <c r="F55" s="29" t="s">
        <v>94</v>
      </c>
      <c r="G55" s="30">
        <v>171126.24</v>
      </c>
      <c r="H55" s="4"/>
      <c r="I55" s="29"/>
      <c r="J55" s="4"/>
      <c r="K55" s="4"/>
      <c r="L55" s="29">
        <v>59550.990000000005</v>
      </c>
      <c r="M55" s="4"/>
      <c r="N55" s="14"/>
    </row>
    <row r="56" spans="2:14" ht="15" customHeight="1">
      <c r="B56" s="1098"/>
      <c r="C56" s="1128"/>
      <c r="D56" s="26" t="s">
        <v>50</v>
      </c>
      <c r="E56" s="31">
        <v>60214.880000000005</v>
      </c>
      <c r="F56" s="32" t="s">
        <v>94</v>
      </c>
      <c r="G56" s="33">
        <v>60214.880000000005</v>
      </c>
      <c r="H56" s="9"/>
      <c r="I56" s="32"/>
      <c r="J56" s="9"/>
      <c r="K56" s="9"/>
      <c r="L56" s="32">
        <v>29212.45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>
        <v>0.15</v>
      </c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>
        <v>2240</v>
      </c>
      <c r="F60" s="35" t="s">
        <v>94</v>
      </c>
      <c r="G60" s="36">
        <v>2240</v>
      </c>
      <c r="H60" s="1"/>
      <c r="I60" s="35"/>
      <c r="J60" s="1"/>
      <c r="K60" s="1"/>
      <c r="L60" s="35">
        <v>3200</v>
      </c>
      <c r="M60" s="1"/>
      <c r="N60" s="13"/>
    </row>
    <row r="61" spans="2:14" ht="15" customHeight="1">
      <c r="B61" s="1098"/>
      <c r="C61" s="1091"/>
      <c r="D61" s="12" t="s">
        <v>81</v>
      </c>
      <c r="E61" s="28"/>
      <c r="F61" s="29" t="s">
        <v>94</v>
      </c>
      <c r="G61" s="30"/>
      <c r="H61" s="4"/>
      <c r="I61" s="29"/>
      <c r="J61" s="4"/>
      <c r="K61" s="4"/>
      <c r="L61" s="29"/>
      <c r="M61" s="4"/>
      <c r="N61" s="14"/>
    </row>
    <row r="62" spans="2:14" ht="15" customHeight="1">
      <c r="B62" s="1118"/>
      <c r="C62" s="1128"/>
      <c r="D62" s="26" t="s">
        <v>25</v>
      </c>
      <c r="E62" s="37">
        <v>675000</v>
      </c>
      <c r="F62" s="38" t="s">
        <v>94</v>
      </c>
      <c r="G62" s="39">
        <v>675000</v>
      </c>
      <c r="H62" s="2"/>
      <c r="I62" s="38"/>
      <c r="J62" s="2"/>
      <c r="K62" s="2"/>
      <c r="L62" s="38">
        <v>1500</v>
      </c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75520</v>
      </c>
      <c r="F64" s="29" t="s">
        <v>94</v>
      </c>
      <c r="G64" s="30">
        <v>75520</v>
      </c>
      <c r="H64" s="4"/>
      <c r="I64" s="29"/>
      <c r="J64" s="4"/>
      <c r="K64" s="4"/>
      <c r="L64" s="29">
        <v>11800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>
        <v>472528.63</v>
      </c>
      <c r="F66" s="29" t="s">
        <v>94</v>
      </c>
      <c r="G66" s="30">
        <v>472528.63</v>
      </c>
      <c r="H66" s="4"/>
      <c r="I66" s="29"/>
      <c r="J66" s="4"/>
      <c r="K66" s="4"/>
      <c r="L66" s="29">
        <v>106592.37</v>
      </c>
      <c r="M66" s="4"/>
      <c r="N66" s="14"/>
    </row>
    <row r="67" spans="2:14" ht="15" customHeight="1">
      <c r="B67" s="1098"/>
      <c r="C67" s="1091"/>
      <c r="D67" s="12" t="s">
        <v>82</v>
      </c>
      <c r="E67" s="28"/>
      <c r="F67" s="29" t="s">
        <v>94</v>
      </c>
      <c r="G67" s="30"/>
      <c r="H67" s="4"/>
      <c r="I67" s="29"/>
      <c r="J67" s="4"/>
      <c r="K67" s="4"/>
      <c r="L67" s="29"/>
      <c r="M67" s="4"/>
      <c r="N67" s="14"/>
    </row>
    <row r="68" spans="2:14" ht="15" customHeight="1">
      <c r="B68" s="1098"/>
      <c r="C68" s="1091"/>
      <c r="D68" s="12" t="s">
        <v>62</v>
      </c>
      <c r="E68" s="28"/>
      <c r="F68" s="29" t="s">
        <v>94</v>
      </c>
      <c r="G68" s="30"/>
      <c r="H68" s="4"/>
      <c r="I68" s="29"/>
      <c r="J68" s="4"/>
      <c r="K68" s="4"/>
      <c r="L68" s="29"/>
      <c r="M68" s="4"/>
      <c r="N68" s="14"/>
    </row>
    <row r="69" spans="2:14" ht="15" customHeight="1">
      <c r="B69" s="1098"/>
      <c r="C69" s="1091"/>
      <c r="D69" s="12" t="s">
        <v>11</v>
      </c>
      <c r="E69" s="28">
        <v>7757381.43</v>
      </c>
      <c r="F69" s="29" t="s">
        <v>94</v>
      </c>
      <c r="G69" s="30">
        <v>7757381.43</v>
      </c>
      <c r="H69" s="4"/>
      <c r="I69" s="29"/>
      <c r="J69" s="4"/>
      <c r="K69" s="4"/>
      <c r="L69" s="29">
        <v>858107</v>
      </c>
      <c r="M69" s="4"/>
      <c r="N69" s="14"/>
    </row>
    <row r="70" spans="2:14" ht="15" customHeight="1">
      <c r="B70" s="1098"/>
      <c r="C70" s="1091"/>
      <c r="D70" s="12" t="s">
        <v>102</v>
      </c>
      <c r="E70" s="28"/>
      <c r="F70" s="29" t="s">
        <v>94</v>
      </c>
      <c r="G70" s="30"/>
      <c r="H70" s="4"/>
      <c r="I70" s="29"/>
      <c r="J70" s="4"/>
      <c r="K70" s="4"/>
      <c r="L70" s="29"/>
      <c r="M70" s="4"/>
      <c r="N70" s="14"/>
    </row>
    <row r="71" spans="2:14" ht="15" customHeight="1">
      <c r="B71" s="1098"/>
      <c r="C71" s="1091"/>
      <c r="D71" s="12" t="s">
        <v>12</v>
      </c>
      <c r="E71" s="28">
        <v>202355.58</v>
      </c>
      <c r="F71" s="29" t="s">
        <v>94</v>
      </c>
      <c r="G71" s="30">
        <v>202355.58</v>
      </c>
      <c r="H71" s="4"/>
      <c r="I71" s="29"/>
      <c r="J71" s="4"/>
      <c r="K71" s="4"/>
      <c r="L71" s="29">
        <v>27399.17</v>
      </c>
      <c r="M71" s="4"/>
      <c r="N71" s="14"/>
    </row>
    <row r="72" spans="2:14" ht="15" customHeight="1">
      <c r="B72" s="1098"/>
      <c r="C72" s="1091"/>
      <c r="D72" s="12" t="s">
        <v>13</v>
      </c>
      <c r="E72" s="28"/>
      <c r="F72" s="29" t="s">
        <v>94</v>
      </c>
      <c r="G72" s="30"/>
      <c r="H72" s="4"/>
      <c r="I72" s="29"/>
      <c r="J72" s="4"/>
      <c r="K72" s="4"/>
      <c r="L72" s="29"/>
      <c r="M72" s="4"/>
      <c r="N72" s="14"/>
    </row>
    <row r="73" spans="2:14" ht="15" customHeight="1">
      <c r="B73" s="1098"/>
      <c r="C73" s="1091"/>
      <c r="D73" s="12" t="s">
        <v>14</v>
      </c>
      <c r="E73" s="28">
        <v>4897725.460000001</v>
      </c>
      <c r="F73" s="29">
        <v>514806.86000000127</v>
      </c>
      <c r="G73" s="30">
        <v>4382918.6</v>
      </c>
      <c r="H73" s="4"/>
      <c r="I73" s="29"/>
      <c r="J73" s="4"/>
      <c r="K73" s="4">
        <v>881.902</v>
      </c>
      <c r="L73" s="29">
        <v>940635.6299999999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>
        <v>79322.6</v>
      </c>
      <c r="F76" s="29" t="s">
        <v>94</v>
      </c>
      <c r="G76" s="30">
        <v>79322.6</v>
      </c>
      <c r="H76" s="4"/>
      <c r="I76" s="29"/>
      <c r="J76" s="4"/>
      <c r="K76" s="4"/>
      <c r="L76" s="29">
        <v>4997.01</v>
      </c>
      <c r="M76" s="4"/>
      <c r="N76" s="14"/>
    </row>
    <row r="77" spans="2:14" ht="15" customHeight="1">
      <c r="B77" s="1098"/>
      <c r="C77" s="1091"/>
      <c r="D77" s="12" t="s">
        <v>83</v>
      </c>
      <c r="E77" s="28"/>
      <c r="F77" s="29" t="s">
        <v>94</v>
      </c>
      <c r="G77" s="30"/>
      <c r="H77" s="4"/>
      <c r="I77" s="29"/>
      <c r="J77" s="4"/>
      <c r="K77" s="4"/>
      <c r="L77" s="29"/>
      <c r="M77" s="4"/>
      <c r="N77" s="14"/>
    </row>
    <row r="78" spans="2:14" ht="15" customHeight="1">
      <c r="B78" s="1098"/>
      <c r="C78" s="1128"/>
      <c r="D78" s="26" t="s">
        <v>88</v>
      </c>
      <c r="E78" s="37"/>
      <c r="F78" s="38" t="s">
        <v>94</v>
      </c>
      <c r="G78" s="39"/>
      <c r="H78" s="2"/>
      <c r="I78" s="38"/>
      <c r="J78" s="2"/>
      <c r="K78" s="2"/>
      <c r="L78" s="38"/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375</v>
      </c>
      <c r="F79" s="35" t="s">
        <v>94</v>
      </c>
      <c r="G79" s="36">
        <v>375</v>
      </c>
      <c r="H79" s="1"/>
      <c r="I79" s="35"/>
      <c r="J79" s="1"/>
      <c r="K79" s="1"/>
      <c r="L79" s="35">
        <v>20</v>
      </c>
      <c r="M79" s="1"/>
      <c r="N79" s="13"/>
    </row>
    <row r="80" spans="2:14" ht="15" customHeight="1">
      <c r="B80" s="1098"/>
      <c r="C80" s="1091"/>
      <c r="D80" s="12" t="s">
        <v>64</v>
      </c>
      <c r="E80" s="28"/>
      <c r="F80" s="29" t="s">
        <v>94</v>
      </c>
      <c r="G80" s="30"/>
      <c r="H80" s="4"/>
      <c r="I80" s="29"/>
      <c r="J80" s="4"/>
      <c r="K80" s="4"/>
      <c r="L80" s="29"/>
      <c r="M80" s="4"/>
      <c r="N80" s="14"/>
    </row>
    <row r="81" spans="2:14" ht="15" customHeight="1">
      <c r="B81" s="1098"/>
      <c r="C81" s="1128"/>
      <c r="D81" s="26" t="s">
        <v>27</v>
      </c>
      <c r="E81" s="37">
        <v>228800</v>
      </c>
      <c r="F81" s="38" t="s">
        <v>94</v>
      </c>
      <c r="G81" s="39">
        <v>228800</v>
      </c>
      <c r="H81" s="2"/>
      <c r="I81" s="38"/>
      <c r="J81" s="2"/>
      <c r="K81" s="2"/>
      <c r="L81" s="38">
        <v>88000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>
        <v>353.43000000000114</v>
      </c>
      <c r="F82" s="35" t="s">
        <v>94</v>
      </c>
      <c r="G82" s="36">
        <v>353.43000000000114</v>
      </c>
      <c r="H82" s="1"/>
      <c r="I82" s="35"/>
      <c r="J82" s="1"/>
      <c r="K82" s="1"/>
      <c r="L82" s="35">
        <v>182.06999999999965</v>
      </c>
      <c r="M82" s="1"/>
      <c r="N82" s="13"/>
    </row>
    <row r="83" spans="2:14" ht="15" customHeight="1">
      <c r="B83" s="1098"/>
      <c r="C83" s="1091"/>
      <c r="D83" s="12" t="s">
        <v>46</v>
      </c>
      <c r="E83" s="28"/>
      <c r="F83" s="29" t="s">
        <v>94</v>
      </c>
      <c r="G83" s="30"/>
      <c r="H83" s="4"/>
      <c r="I83" s="29"/>
      <c r="J83" s="4"/>
      <c r="K83" s="4"/>
      <c r="L83" s="29"/>
      <c r="M83" s="4"/>
      <c r="N83" s="14"/>
    </row>
    <row r="84" spans="2:14" ht="15" customHeight="1">
      <c r="B84" s="1098"/>
      <c r="C84" s="1091"/>
      <c r="D84" s="12" t="s">
        <v>47</v>
      </c>
      <c r="E84" s="28">
        <v>429985</v>
      </c>
      <c r="F84" s="29" t="s">
        <v>94</v>
      </c>
      <c r="G84" s="30">
        <v>429985</v>
      </c>
      <c r="H84" s="4"/>
      <c r="I84" s="29"/>
      <c r="J84" s="4"/>
      <c r="K84" s="4"/>
      <c r="L84" s="29">
        <v>232740</v>
      </c>
      <c r="M84" s="4"/>
      <c r="N84" s="14"/>
    </row>
    <row r="85" spans="2:14" ht="15" customHeight="1">
      <c r="B85" s="1098"/>
      <c r="C85" s="1091"/>
      <c r="D85" s="12" t="s">
        <v>85</v>
      </c>
      <c r="E85" s="28"/>
      <c r="F85" s="29" t="s">
        <v>94</v>
      </c>
      <c r="G85" s="30"/>
      <c r="H85" s="4"/>
      <c r="I85" s="29"/>
      <c r="J85" s="4"/>
      <c r="K85" s="4"/>
      <c r="L85" s="29"/>
      <c r="M85" s="4"/>
      <c r="N85" s="14"/>
    </row>
    <row r="86" spans="2:14" ht="15" customHeight="1">
      <c r="B86" s="1098"/>
      <c r="C86" s="1091"/>
      <c r="D86" s="12" t="s">
        <v>21</v>
      </c>
      <c r="E86" s="28">
        <v>75.6</v>
      </c>
      <c r="F86" s="29" t="s">
        <v>94</v>
      </c>
      <c r="G86" s="30">
        <v>75.6</v>
      </c>
      <c r="H86" s="4"/>
      <c r="I86" s="29"/>
      <c r="J86" s="4"/>
      <c r="K86" s="4"/>
      <c r="L86" s="29">
        <v>150</v>
      </c>
      <c r="M86" s="4"/>
      <c r="N86" s="14"/>
    </row>
    <row r="87" spans="2:14" ht="15" customHeight="1">
      <c r="B87" s="1098"/>
      <c r="C87" s="1091"/>
      <c r="D87" s="12" t="s">
        <v>24</v>
      </c>
      <c r="E87" s="28">
        <v>1403653.1900000023</v>
      </c>
      <c r="F87" s="29" t="s">
        <v>94</v>
      </c>
      <c r="G87" s="30">
        <v>1403653.1900000023</v>
      </c>
      <c r="H87" s="4"/>
      <c r="I87" s="29"/>
      <c r="J87" s="4"/>
      <c r="K87" s="4"/>
      <c r="L87" s="29">
        <v>127978.54999999978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1533182.0000000019</v>
      </c>
      <c r="F89" s="29" t="s">
        <v>94</v>
      </c>
      <c r="G89" s="30">
        <v>1533182.0000000019</v>
      </c>
      <c r="H89" s="4"/>
      <c r="I89" s="29"/>
      <c r="J89" s="4"/>
      <c r="K89" s="4"/>
      <c r="L89" s="29">
        <v>85226.82999999989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4258852.510000007</v>
      </c>
      <c r="F90" s="29" t="s">
        <v>94</v>
      </c>
      <c r="G90" s="30">
        <v>4258852.510000007</v>
      </c>
      <c r="H90" s="4"/>
      <c r="I90" s="29"/>
      <c r="J90" s="4"/>
      <c r="K90" s="4"/>
      <c r="L90" s="29">
        <v>637450.8100000006</v>
      </c>
      <c r="M90" s="4"/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>
        <v>981575.0899999996</v>
      </c>
      <c r="F92" s="38" t="s">
        <v>94</v>
      </c>
      <c r="G92" s="39">
        <v>981575.0899999996</v>
      </c>
      <c r="H92" s="2"/>
      <c r="I92" s="38"/>
      <c r="J92" s="2"/>
      <c r="K92" s="2"/>
      <c r="L92" s="38">
        <v>239963.5500000001</v>
      </c>
      <c r="M92" s="2"/>
      <c r="N92" s="15"/>
    </row>
    <row r="93" spans="2:14" ht="15" customHeight="1">
      <c r="B93" s="1115" t="s">
        <v>28</v>
      </c>
      <c r="C93" s="1116"/>
      <c r="D93" s="1117"/>
      <c r="E93" s="41">
        <v>384485352.44414616</v>
      </c>
      <c r="F93" s="42">
        <v>34018051.60000001</v>
      </c>
      <c r="G93" s="43">
        <v>350467300.84414613</v>
      </c>
      <c r="H93" s="3"/>
      <c r="I93" s="42"/>
      <c r="J93" s="3">
        <v>4220.19</v>
      </c>
      <c r="K93" s="3">
        <v>389768.647</v>
      </c>
      <c r="L93" s="42">
        <v>249546301.88000005</v>
      </c>
      <c r="M93" s="3"/>
      <c r="N93" s="17"/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1241263.4699999997</v>
      </c>
      <c r="F94" s="35">
        <v>1079899.2199999997</v>
      </c>
      <c r="G94" s="36">
        <v>161364.25</v>
      </c>
      <c r="H94" s="1"/>
      <c r="I94" s="35">
        <v>1140</v>
      </c>
      <c r="J94" s="1"/>
      <c r="K94" s="1"/>
      <c r="L94" s="35">
        <v>16400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517640</v>
      </c>
      <c r="F95" s="29">
        <v>400000</v>
      </c>
      <c r="G95" s="30">
        <v>117640</v>
      </c>
      <c r="H95" s="4"/>
      <c r="I95" s="29">
        <v>498.03</v>
      </c>
      <c r="J95" s="4"/>
      <c r="K95" s="4"/>
      <c r="L95" s="29">
        <v>17608</v>
      </c>
      <c r="M95" s="4"/>
      <c r="N95" s="14"/>
    </row>
    <row r="96" spans="2:14" ht="15" customHeight="1">
      <c r="B96" s="1098"/>
      <c r="C96" s="1091"/>
      <c r="D96" s="12" t="s">
        <v>32</v>
      </c>
      <c r="E96" s="28"/>
      <c r="F96" s="29" t="s">
        <v>94</v>
      </c>
      <c r="G96" s="30"/>
      <c r="H96" s="4">
        <v>230</v>
      </c>
      <c r="I96" s="29"/>
      <c r="J96" s="4">
        <v>843.03</v>
      </c>
      <c r="K96" s="4">
        <v>248.46299999999997</v>
      </c>
      <c r="L96" s="29"/>
      <c r="M96" s="4"/>
      <c r="N96" s="14"/>
    </row>
    <row r="97" spans="2:14" ht="15" customHeight="1">
      <c r="B97" s="1098"/>
      <c r="C97" s="1091"/>
      <c r="D97" s="12" t="s">
        <v>42</v>
      </c>
      <c r="E97" s="28">
        <v>78018.01999999999</v>
      </c>
      <c r="F97" s="29">
        <v>4010.2399999999907</v>
      </c>
      <c r="G97" s="30">
        <v>74007.78</v>
      </c>
      <c r="H97" s="4">
        <v>428.03</v>
      </c>
      <c r="I97" s="29"/>
      <c r="J97" s="4">
        <v>331239.4</v>
      </c>
      <c r="K97" s="4">
        <v>5210.964</v>
      </c>
      <c r="L97" s="29">
        <v>1500</v>
      </c>
      <c r="M97" s="4">
        <v>477.84700000000004</v>
      </c>
      <c r="N97" s="14"/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49258095.72</v>
      </c>
      <c r="F99" s="29">
        <v>5304780.579999998</v>
      </c>
      <c r="G99" s="30">
        <v>43953315.14</v>
      </c>
      <c r="H99" s="4">
        <v>204367.52</v>
      </c>
      <c r="I99" s="29">
        <v>14444.56</v>
      </c>
      <c r="J99" s="4">
        <v>22500</v>
      </c>
      <c r="K99" s="4">
        <v>21864.196</v>
      </c>
      <c r="L99" s="29">
        <v>18473611.03</v>
      </c>
      <c r="M99" s="4">
        <v>2479.039371</v>
      </c>
      <c r="N99" s="14">
        <v>8.048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>
        <v>11.67</v>
      </c>
      <c r="L100" s="29"/>
      <c r="M100" s="4"/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43036.67</v>
      </c>
      <c r="F102" s="29">
        <v>11890</v>
      </c>
      <c r="G102" s="30">
        <v>31146.67</v>
      </c>
      <c r="H102" s="4"/>
      <c r="I102" s="29"/>
      <c r="J102" s="4"/>
      <c r="K102" s="4">
        <v>114</v>
      </c>
      <c r="L102" s="29">
        <v>3893.33</v>
      </c>
      <c r="M102" s="4">
        <v>5.149</v>
      </c>
      <c r="N102" s="14"/>
    </row>
    <row r="103" spans="2:14" ht="15" customHeight="1">
      <c r="B103" s="1098"/>
      <c r="C103" s="1091"/>
      <c r="D103" s="12" t="s">
        <v>34</v>
      </c>
      <c r="E103" s="28">
        <v>481698.38</v>
      </c>
      <c r="F103" s="29">
        <v>225555.03999999998</v>
      </c>
      <c r="G103" s="30">
        <v>256143.34000000003</v>
      </c>
      <c r="H103" s="4"/>
      <c r="I103" s="29"/>
      <c r="J103" s="4">
        <v>6</v>
      </c>
      <c r="K103" s="4">
        <v>2795.3</v>
      </c>
      <c r="L103" s="29">
        <v>22725.29</v>
      </c>
      <c r="M103" s="4">
        <v>49.5</v>
      </c>
      <c r="N103" s="14"/>
    </row>
    <row r="104" spans="2:14" ht="15" customHeight="1">
      <c r="B104" s="1098"/>
      <c r="C104" s="1091"/>
      <c r="D104" s="12" t="s">
        <v>35</v>
      </c>
      <c r="E104" s="28">
        <v>1000</v>
      </c>
      <c r="F104" s="29">
        <v>1000</v>
      </c>
      <c r="G104" s="30"/>
      <c r="H104" s="4"/>
      <c r="I104" s="29"/>
      <c r="J104" s="4"/>
      <c r="K104" s="4">
        <v>1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/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/>
      <c r="F107" s="29" t="s">
        <v>94</v>
      </c>
      <c r="G107" s="30"/>
      <c r="H107" s="4"/>
      <c r="I107" s="29"/>
      <c r="J107" s="4"/>
      <c r="K107" s="4"/>
      <c r="L107" s="29"/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>
        <v>178.1</v>
      </c>
      <c r="L108" s="29"/>
      <c r="M108" s="4">
        <v>2.727</v>
      </c>
      <c r="N108" s="14"/>
    </row>
    <row r="109" spans="2:14" ht="15" customHeight="1">
      <c r="B109" s="1098"/>
      <c r="C109" s="1091"/>
      <c r="D109" s="12" t="s">
        <v>9</v>
      </c>
      <c r="E109" s="28">
        <v>3845212.63</v>
      </c>
      <c r="F109" s="29" t="s">
        <v>94</v>
      </c>
      <c r="G109" s="30">
        <v>3845212.63</v>
      </c>
      <c r="H109" s="4"/>
      <c r="I109" s="29"/>
      <c r="J109" s="4"/>
      <c r="K109" s="4"/>
      <c r="L109" s="29">
        <v>475000</v>
      </c>
      <c r="M109" s="4">
        <v>15.062</v>
      </c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/>
      <c r="L110" s="29"/>
      <c r="M110" s="4">
        <v>14.556000000000001</v>
      </c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/>
      <c r="L111" s="29"/>
      <c r="M111" s="4">
        <v>8.1</v>
      </c>
      <c r="N111" s="14"/>
    </row>
    <row r="112" spans="2:14" ht="15" customHeight="1">
      <c r="B112" s="1098"/>
      <c r="C112" s="1091"/>
      <c r="D112" s="12" t="s">
        <v>92</v>
      </c>
      <c r="E112" s="28"/>
      <c r="F112" s="29" t="s">
        <v>94</v>
      </c>
      <c r="G112" s="30"/>
      <c r="H112" s="4"/>
      <c r="I112" s="29"/>
      <c r="J112" s="4"/>
      <c r="K112" s="4"/>
      <c r="L112" s="29"/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/>
      <c r="L113" s="29"/>
      <c r="M113" s="4">
        <v>15.368</v>
      </c>
      <c r="N113" s="14"/>
    </row>
    <row r="114" spans="2:14" ht="15" customHeight="1">
      <c r="B114" s="1098"/>
      <c r="C114" s="1091"/>
      <c r="D114" s="12" t="s">
        <v>60</v>
      </c>
      <c r="E114" s="28">
        <v>58386</v>
      </c>
      <c r="F114" s="29">
        <v>58386</v>
      </c>
      <c r="G114" s="30"/>
      <c r="H114" s="4"/>
      <c r="I114" s="29"/>
      <c r="J114" s="4"/>
      <c r="K114" s="4">
        <v>884.085</v>
      </c>
      <c r="L114" s="29"/>
      <c r="M114" s="4"/>
      <c r="N114" s="14"/>
    </row>
    <row r="115" spans="2:14" ht="15" customHeight="1">
      <c r="B115" s="1098"/>
      <c r="C115" s="1091"/>
      <c r="D115" s="12" t="s">
        <v>90</v>
      </c>
      <c r="E115" s="28"/>
      <c r="F115" s="29" t="s">
        <v>94</v>
      </c>
      <c r="G115" s="30"/>
      <c r="H115" s="4"/>
      <c r="I115" s="29"/>
      <c r="J115" s="4"/>
      <c r="K115" s="4"/>
      <c r="L115" s="29"/>
      <c r="M115" s="4"/>
      <c r="N115" s="14"/>
    </row>
    <row r="116" spans="2:14" ht="15" customHeight="1">
      <c r="B116" s="1098"/>
      <c r="C116" s="1091"/>
      <c r="D116" s="12" t="s">
        <v>67</v>
      </c>
      <c r="E116" s="28">
        <v>85.51</v>
      </c>
      <c r="F116" s="29" t="s">
        <v>94</v>
      </c>
      <c r="G116" s="30">
        <v>85.51</v>
      </c>
      <c r="H116" s="4"/>
      <c r="I116" s="29"/>
      <c r="J116" s="4"/>
      <c r="K116" s="4"/>
      <c r="L116" s="29">
        <v>10</v>
      </c>
      <c r="M116" s="4"/>
      <c r="N116" s="14"/>
    </row>
    <row r="117" spans="2:14" ht="15" customHeight="1">
      <c r="B117" s="1098"/>
      <c r="C117" s="1091"/>
      <c r="D117" s="12" t="s">
        <v>91</v>
      </c>
      <c r="E117" s="28"/>
      <c r="F117" s="29" t="s">
        <v>94</v>
      </c>
      <c r="G117" s="30"/>
      <c r="H117" s="4"/>
      <c r="I117" s="29"/>
      <c r="J117" s="4"/>
      <c r="K117" s="4"/>
      <c r="L117" s="29"/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/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5400</v>
      </c>
      <c r="F119" s="35" t="s">
        <v>94</v>
      </c>
      <c r="G119" s="36">
        <v>5400</v>
      </c>
      <c r="H119" s="1"/>
      <c r="I119" s="35"/>
      <c r="J119" s="1"/>
      <c r="K119" s="1"/>
      <c r="L119" s="35">
        <v>300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>
        <v>14.28</v>
      </c>
      <c r="K120" s="4">
        <v>93.544</v>
      </c>
      <c r="L120" s="29"/>
      <c r="M120" s="4"/>
      <c r="N120" s="14"/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55529836.400000006</v>
      </c>
      <c r="F122" s="45">
        <v>7085521.080000013</v>
      </c>
      <c r="G122" s="46">
        <v>48444315.31999999</v>
      </c>
      <c r="H122" s="5">
        <v>205025.55</v>
      </c>
      <c r="I122" s="45">
        <v>16082.59</v>
      </c>
      <c r="J122" s="5">
        <v>354602.71</v>
      </c>
      <c r="K122" s="5">
        <v>31401.322000000007</v>
      </c>
      <c r="L122" s="45">
        <v>19011047.65</v>
      </c>
      <c r="M122" s="5">
        <v>3067.348371</v>
      </c>
      <c r="N122" s="18">
        <v>8.048</v>
      </c>
    </row>
    <row r="123" spans="2:14" ht="15" customHeight="1" thickBot="1" thickTop="1">
      <c r="B123" s="1081" t="s">
        <v>39</v>
      </c>
      <c r="C123" s="1082"/>
      <c r="D123" s="1083"/>
      <c r="E123" s="62">
        <v>440015188.84414613</v>
      </c>
      <c r="F123" s="58">
        <v>41103572.68000001</v>
      </c>
      <c r="G123" s="59">
        <v>398911616.1641461</v>
      </c>
      <c r="H123" s="60">
        <v>205025.55</v>
      </c>
      <c r="I123" s="58">
        <v>16082.59</v>
      </c>
      <c r="J123" s="60">
        <v>358822.9000000001</v>
      </c>
      <c r="K123" s="60">
        <v>421169.96900000004</v>
      </c>
      <c r="L123" s="58">
        <v>268557349.53000003</v>
      </c>
      <c r="M123" s="60">
        <v>3067.348371</v>
      </c>
      <c r="N123" s="61">
        <v>8.048</v>
      </c>
    </row>
    <row r="124" ht="10.5" thickTop="1"/>
    <row r="125" spans="1:15" ht="12.75">
      <c r="A125" s="20"/>
      <c r="B125" s="6" t="s">
        <v>41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B94:B121"/>
    <mergeCell ref="C79:C81"/>
    <mergeCell ref="C57:C59"/>
    <mergeCell ref="C37:C56"/>
    <mergeCell ref="B123:D123"/>
    <mergeCell ref="C5:C31"/>
    <mergeCell ref="C32:C36"/>
    <mergeCell ref="B5:B62"/>
    <mergeCell ref="B63:B92"/>
    <mergeCell ref="B122:D122"/>
    <mergeCell ref="C119:C121"/>
    <mergeCell ref="C94:C118"/>
    <mergeCell ref="B93:D93"/>
    <mergeCell ref="C82:C92"/>
    <mergeCell ref="B1:N1"/>
    <mergeCell ref="E3:G3"/>
    <mergeCell ref="H3:N3"/>
    <mergeCell ref="C63:C78"/>
    <mergeCell ref="B3:B4"/>
    <mergeCell ref="D3:D4"/>
    <mergeCell ref="C60:C62"/>
    <mergeCell ref="C3:C4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122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109" t="s">
        <v>3</v>
      </c>
      <c r="F3" s="1109"/>
      <c r="G3" s="1130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/>
      <c r="F6" s="29" t="s">
        <v>94</v>
      </c>
      <c r="G6" s="30"/>
      <c r="H6" s="4"/>
      <c r="I6" s="29"/>
      <c r="J6" s="4"/>
      <c r="K6" s="4"/>
      <c r="L6" s="29"/>
      <c r="M6" s="4"/>
      <c r="N6" s="14"/>
    </row>
    <row r="7" spans="2:14" ht="15" customHeight="1">
      <c r="B7" s="1098"/>
      <c r="C7" s="1091"/>
      <c r="D7" s="12" t="s">
        <v>33</v>
      </c>
      <c r="E7" s="28"/>
      <c r="F7" s="29" t="s">
        <v>94</v>
      </c>
      <c r="G7" s="30"/>
      <c r="H7" s="4"/>
      <c r="I7" s="29"/>
      <c r="J7" s="4"/>
      <c r="K7" s="4"/>
      <c r="L7" s="29"/>
      <c r="M7" s="4"/>
      <c r="N7" s="14"/>
    </row>
    <row r="8" spans="2:14" ht="15" customHeight="1">
      <c r="B8" s="1098"/>
      <c r="C8" s="1091"/>
      <c r="D8" s="12" t="s">
        <v>9</v>
      </c>
      <c r="E8" s="28">
        <v>15589.68</v>
      </c>
      <c r="F8" s="29" t="s">
        <v>94</v>
      </c>
      <c r="G8" s="30">
        <v>15589.68</v>
      </c>
      <c r="H8" s="4"/>
      <c r="I8" s="29"/>
      <c r="J8" s="4"/>
      <c r="K8" s="4"/>
      <c r="L8" s="29">
        <v>2073</v>
      </c>
      <c r="M8" s="4"/>
      <c r="N8" s="14"/>
    </row>
    <row r="9" spans="2:14" ht="15" customHeight="1">
      <c r="B9" s="1098"/>
      <c r="C9" s="1091"/>
      <c r="D9" s="12" t="s">
        <v>10</v>
      </c>
      <c r="E9" s="28">
        <v>23959</v>
      </c>
      <c r="F9" s="29" t="s">
        <v>94</v>
      </c>
      <c r="G9" s="30">
        <v>23959</v>
      </c>
      <c r="H9" s="4"/>
      <c r="I9" s="29"/>
      <c r="J9" s="4"/>
      <c r="K9" s="4"/>
      <c r="L9" s="29">
        <v>6414.36</v>
      </c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/>
      <c r="F11" s="29" t="s">
        <v>94</v>
      </c>
      <c r="G11" s="30"/>
      <c r="H11" s="4"/>
      <c r="I11" s="29"/>
      <c r="J11" s="4"/>
      <c r="K11" s="4"/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>
        <v>31325.160000000003</v>
      </c>
      <c r="F12" s="29" t="s">
        <v>94</v>
      </c>
      <c r="G12" s="30">
        <v>31325.160000000003</v>
      </c>
      <c r="H12" s="4"/>
      <c r="I12" s="29"/>
      <c r="J12" s="4"/>
      <c r="K12" s="4"/>
      <c r="L12" s="29">
        <v>20542</v>
      </c>
      <c r="M12" s="4"/>
      <c r="N12" s="14"/>
    </row>
    <row r="13" spans="2:14" ht="15" customHeight="1">
      <c r="B13" s="1098"/>
      <c r="C13" s="1091"/>
      <c r="D13" s="12" t="s">
        <v>82</v>
      </c>
      <c r="E13" s="28"/>
      <c r="F13" s="29" t="s">
        <v>94</v>
      </c>
      <c r="G13" s="30"/>
      <c r="H13" s="4"/>
      <c r="I13" s="29"/>
      <c r="J13" s="4"/>
      <c r="K13" s="4"/>
      <c r="L13" s="29"/>
      <c r="M13" s="4"/>
      <c r="N13" s="14"/>
    </row>
    <row r="14" spans="2:14" ht="15" customHeight="1">
      <c r="B14" s="1098"/>
      <c r="C14" s="1091"/>
      <c r="D14" s="12" t="s">
        <v>61</v>
      </c>
      <c r="E14" s="28"/>
      <c r="F14" s="29" t="s">
        <v>94</v>
      </c>
      <c r="G14" s="30"/>
      <c r="H14" s="4"/>
      <c r="I14" s="29"/>
      <c r="J14" s="4"/>
      <c r="K14" s="4"/>
      <c r="L14" s="29"/>
      <c r="M14" s="4"/>
      <c r="N14" s="14"/>
    </row>
    <row r="15" spans="2:14" ht="15" customHeight="1">
      <c r="B15" s="1098"/>
      <c r="C15" s="1091"/>
      <c r="D15" s="12" t="s">
        <v>62</v>
      </c>
      <c r="E15" s="28"/>
      <c r="F15" s="29" t="s">
        <v>94</v>
      </c>
      <c r="G15" s="30"/>
      <c r="H15" s="4"/>
      <c r="I15" s="29"/>
      <c r="J15" s="4"/>
      <c r="K15" s="4"/>
      <c r="L15" s="29"/>
      <c r="M15" s="4"/>
      <c r="N15" s="14"/>
    </row>
    <row r="16" spans="2:14" ht="15" customHeight="1">
      <c r="B16" s="1098"/>
      <c r="C16" s="1091"/>
      <c r="D16" s="12" t="s">
        <v>11</v>
      </c>
      <c r="E16" s="28">
        <v>58295559.57</v>
      </c>
      <c r="F16" s="29">
        <v>14182380.089999996</v>
      </c>
      <c r="G16" s="30">
        <v>44113179.480000004</v>
      </c>
      <c r="H16" s="4"/>
      <c r="I16" s="29"/>
      <c r="J16" s="4"/>
      <c r="K16" s="4">
        <v>40004.657</v>
      </c>
      <c r="L16" s="29">
        <v>8693156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>
        <v>14304</v>
      </c>
      <c r="F18" s="29">
        <v>11200</v>
      </c>
      <c r="G18" s="30">
        <v>3104</v>
      </c>
      <c r="H18" s="4"/>
      <c r="I18" s="29"/>
      <c r="J18" s="4"/>
      <c r="K18" s="4">
        <v>11.291</v>
      </c>
      <c r="L18" s="29">
        <v>388</v>
      </c>
      <c r="M18" s="4"/>
      <c r="N18" s="14"/>
    </row>
    <row r="19" spans="2:14" ht="15" customHeight="1">
      <c r="B19" s="1098"/>
      <c r="C19" s="1091"/>
      <c r="D19" s="12" t="s">
        <v>12</v>
      </c>
      <c r="E19" s="28">
        <v>5010642.73</v>
      </c>
      <c r="F19" s="29">
        <v>547432.7300000004</v>
      </c>
      <c r="G19" s="30">
        <v>4463210</v>
      </c>
      <c r="H19" s="4"/>
      <c r="I19" s="29"/>
      <c r="J19" s="4"/>
      <c r="K19" s="4">
        <v>1590.7890000000002</v>
      </c>
      <c r="L19" s="29">
        <v>1117000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2176968.2</v>
      </c>
      <c r="F20" s="29">
        <v>679473.2000000002</v>
      </c>
      <c r="G20" s="30">
        <v>1497495</v>
      </c>
      <c r="H20" s="4"/>
      <c r="I20" s="29"/>
      <c r="J20" s="4">
        <v>493.34000000000003</v>
      </c>
      <c r="K20" s="4"/>
      <c r="L20" s="29">
        <v>199950</v>
      </c>
      <c r="M20" s="4"/>
      <c r="N20" s="14"/>
    </row>
    <row r="21" spans="2:14" ht="15" customHeight="1">
      <c r="B21" s="1098"/>
      <c r="C21" s="1091"/>
      <c r="D21" s="12" t="s">
        <v>13</v>
      </c>
      <c r="E21" s="28">
        <v>410</v>
      </c>
      <c r="F21" s="29" t="s">
        <v>94</v>
      </c>
      <c r="G21" s="30">
        <v>410</v>
      </c>
      <c r="H21" s="4"/>
      <c r="I21" s="29"/>
      <c r="J21" s="4"/>
      <c r="K21" s="4"/>
      <c r="L21" s="29">
        <v>128</v>
      </c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96486398.30999999</v>
      </c>
      <c r="F23" s="29">
        <v>17680681.679999992</v>
      </c>
      <c r="G23" s="30">
        <v>78805716.63</v>
      </c>
      <c r="H23" s="4"/>
      <c r="I23" s="29"/>
      <c r="J23" s="4"/>
      <c r="K23" s="4">
        <v>52459.907</v>
      </c>
      <c r="L23" s="29">
        <v>22020000.380000003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43008535.26</v>
      </c>
      <c r="F24" s="29" t="s">
        <v>94</v>
      </c>
      <c r="G24" s="30">
        <v>43008535.26</v>
      </c>
      <c r="H24" s="4"/>
      <c r="I24" s="29"/>
      <c r="J24" s="4"/>
      <c r="K24" s="4"/>
      <c r="L24" s="29">
        <v>3216740</v>
      </c>
      <c r="M24" s="4"/>
      <c r="N24" s="14"/>
    </row>
    <row r="25" spans="2:14" ht="15" customHeight="1">
      <c r="B25" s="1098"/>
      <c r="C25" s="1091"/>
      <c r="D25" s="12" t="s">
        <v>96</v>
      </c>
      <c r="E25" s="28"/>
      <c r="F25" s="29" t="s">
        <v>94</v>
      </c>
      <c r="G25" s="30"/>
      <c r="H25" s="4"/>
      <c r="I25" s="29"/>
      <c r="J25" s="4"/>
      <c r="K25" s="4"/>
      <c r="L25" s="29"/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/>
      <c r="F27" s="29" t="s">
        <v>94</v>
      </c>
      <c r="G27" s="30"/>
      <c r="H27" s="4"/>
      <c r="I27" s="29"/>
      <c r="J27" s="4"/>
      <c r="K27" s="4"/>
      <c r="L27" s="29"/>
      <c r="M27" s="4"/>
      <c r="N27" s="14"/>
    </row>
    <row r="28" spans="2:14" ht="15" customHeight="1">
      <c r="B28" s="1098"/>
      <c r="C28" s="1091"/>
      <c r="D28" s="12" t="s">
        <v>15</v>
      </c>
      <c r="E28" s="28">
        <v>807429.65</v>
      </c>
      <c r="F28" s="29">
        <v>275857.6</v>
      </c>
      <c r="G28" s="30">
        <v>531572.05</v>
      </c>
      <c r="H28" s="4"/>
      <c r="I28" s="29"/>
      <c r="J28" s="4">
        <v>157.5</v>
      </c>
      <c r="K28" s="4">
        <v>56.072</v>
      </c>
      <c r="L28" s="29">
        <v>59206</v>
      </c>
      <c r="M28" s="4"/>
      <c r="N28" s="14"/>
    </row>
    <row r="29" spans="2:14" ht="15" customHeight="1">
      <c r="B29" s="1098"/>
      <c r="C29" s="1091"/>
      <c r="D29" s="12" t="s">
        <v>83</v>
      </c>
      <c r="E29" s="28"/>
      <c r="F29" s="29" t="s">
        <v>94</v>
      </c>
      <c r="G29" s="30"/>
      <c r="H29" s="4"/>
      <c r="I29" s="29"/>
      <c r="J29" s="4"/>
      <c r="K29" s="4"/>
      <c r="L29" s="29"/>
      <c r="M29" s="4"/>
      <c r="N29" s="14"/>
    </row>
    <row r="30" spans="2:14" ht="15" customHeight="1">
      <c r="B30" s="1098"/>
      <c r="C30" s="1091"/>
      <c r="D30" s="12" t="s">
        <v>16</v>
      </c>
      <c r="E30" s="28">
        <v>58630615.91999997</v>
      </c>
      <c r="F30" s="29">
        <v>3394764.3900000006</v>
      </c>
      <c r="G30" s="30">
        <v>55235851.52999997</v>
      </c>
      <c r="H30" s="4"/>
      <c r="I30" s="29"/>
      <c r="J30" s="4">
        <v>529.4</v>
      </c>
      <c r="K30" s="4">
        <v>1628.028</v>
      </c>
      <c r="L30" s="29">
        <v>7932236.480000002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>
        <v>6000</v>
      </c>
      <c r="F32" s="35" t="s">
        <v>94</v>
      </c>
      <c r="G32" s="36">
        <v>6000</v>
      </c>
      <c r="H32" s="1"/>
      <c r="I32" s="35"/>
      <c r="J32" s="1"/>
      <c r="K32" s="1"/>
      <c r="L32" s="35">
        <v>212</v>
      </c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/>
      <c r="F34" s="29" t="s">
        <v>94</v>
      </c>
      <c r="G34" s="30"/>
      <c r="H34" s="4"/>
      <c r="I34" s="29"/>
      <c r="J34" s="4"/>
      <c r="K34" s="4"/>
      <c r="L34" s="29"/>
      <c r="M34" s="4"/>
      <c r="N34" s="14"/>
    </row>
    <row r="35" spans="2:14" ht="15" customHeight="1">
      <c r="B35" s="1098"/>
      <c r="C35" s="1091"/>
      <c r="D35" s="12" t="s">
        <v>27</v>
      </c>
      <c r="E35" s="28">
        <v>5541.11</v>
      </c>
      <c r="F35" s="29" t="s">
        <v>94</v>
      </c>
      <c r="G35" s="30">
        <v>5541.11</v>
      </c>
      <c r="H35" s="4"/>
      <c r="I35" s="29"/>
      <c r="J35" s="4"/>
      <c r="K35" s="4"/>
      <c r="L35" s="29">
        <v>590</v>
      </c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/>
      <c r="F37" s="40" t="s">
        <v>94</v>
      </c>
      <c r="G37" s="30"/>
      <c r="H37" s="10"/>
      <c r="I37" s="40"/>
      <c r="J37" s="10"/>
      <c r="K37" s="10"/>
      <c r="L37" s="40"/>
      <c r="M37" s="10"/>
      <c r="N37" s="16"/>
    </row>
    <row r="38" spans="2:14" ht="15" customHeight="1">
      <c r="B38" s="1098"/>
      <c r="C38" s="1091"/>
      <c r="D38" s="12" t="s">
        <v>57</v>
      </c>
      <c r="E38" s="28">
        <v>32210</v>
      </c>
      <c r="F38" s="29" t="s">
        <v>94</v>
      </c>
      <c r="G38" s="30">
        <v>32210</v>
      </c>
      <c r="H38" s="4"/>
      <c r="I38" s="29"/>
      <c r="J38" s="4"/>
      <c r="K38" s="4"/>
      <c r="L38" s="29">
        <v>2886</v>
      </c>
      <c r="M38" s="4"/>
      <c r="N38" s="14"/>
    </row>
    <row r="39" spans="2:14" ht="15" customHeight="1">
      <c r="B39" s="1098"/>
      <c r="C39" s="1091"/>
      <c r="D39" s="12" t="s">
        <v>46</v>
      </c>
      <c r="E39" s="28">
        <v>5100698.529999999</v>
      </c>
      <c r="F39" s="29" t="s">
        <v>94</v>
      </c>
      <c r="G39" s="30">
        <v>5100698.529999999</v>
      </c>
      <c r="H39" s="4"/>
      <c r="I39" s="29"/>
      <c r="J39" s="4"/>
      <c r="K39" s="4"/>
      <c r="L39" s="29">
        <v>1280348.31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1437799.17</v>
      </c>
      <c r="F40" s="29">
        <v>122426</v>
      </c>
      <c r="G40" s="30">
        <v>1315373.17</v>
      </c>
      <c r="H40" s="4"/>
      <c r="I40" s="29"/>
      <c r="J40" s="4"/>
      <c r="K40" s="4">
        <v>4340.2</v>
      </c>
      <c r="L40" s="29">
        <v>707257.7</v>
      </c>
      <c r="M40" s="4"/>
      <c r="N40" s="14"/>
    </row>
    <row r="41" spans="2:14" ht="15" customHeight="1">
      <c r="B41" s="1098"/>
      <c r="C41" s="1091"/>
      <c r="D41" s="12" t="s">
        <v>85</v>
      </c>
      <c r="E41" s="28"/>
      <c r="F41" s="29" t="s">
        <v>94</v>
      </c>
      <c r="G41" s="30"/>
      <c r="H41" s="4"/>
      <c r="I41" s="29"/>
      <c r="J41" s="4"/>
      <c r="K41" s="4"/>
      <c r="L41" s="29"/>
      <c r="M41" s="4"/>
      <c r="N41" s="14"/>
    </row>
    <row r="42" spans="2:14" ht="15" customHeight="1">
      <c r="B42" s="1098"/>
      <c r="C42" s="1091"/>
      <c r="D42" s="12" t="s">
        <v>58</v>
      </c>
      <c r="E42" s="28">
        <v>125</v>
      </c>
      <c r="F42" s="29" t="s">
        <v>94</v>
      </c>
      <c r="G42" s="30">
        <v>125</v>
      </c>
      <c r="H42" s="4"/>
      <c r="I42" s="29"/>
      <c r="J42" s="4"/>
      <c r="K42" s="4"/>
      <c r="L42" s="29">
        <v>50</v>
      </c>
      <c r="M42" s="4"/>
      <c r="N42" s="14"/>
    </row>
    <row r="43" spans="2:14" ht="15" customHeight="1">
      <c r="B43" s="1098"/>
      <c r="C43" s="1091"/>
      <c r="D43" s="12" t="s">
        <v>20</v>
      </c>
      <c r="E43" s="28">
        <v>3000</v>
      </c>
      <c r="F43" s="29" t="s">
        <v>94</v>
      </c>
      <c r="G43" s="30">
        <v>3000</v>
      </c>
      <c r="H43" s="4"/>
      <c r="I43" s="29"/>
      <c r="J43" s="4"/>
      <c r="K43" s="4"/>
      <c r="L43" s="29">
        <v>200</v>
      </c>
      <c r="M43" s="4"/>
      <c r="N43" s="14"/>
    </row>
    <row r="44" spans="2:14" ht="15" customHeight="1">
      <c r="B44" s="1098"/>
      <c r="C44" s="1091"/>
      <c r="D44" s="12" t="s">
        <v>99</v>
      </c>
      <c r="E44" s="28"/>
      <c r="F44" s="29" t="s">
        <v>94</v>
      </c>
      <c r="G44" s="30"/>
      <c r="H44" s="4"/>
      <c r="I44" s="29"/>
      <c r="J44" s="4"/>
      <c r="K44" s="4"/>
      <c r="L44" s="29"/>
      <c r="M44" s="4"/>
      <c r="N44" s="14"/>
    </row>
    <row r="45" spans="2:14" ht="15" customHeight="1">
      <c r="B45" s="1098"/>
      <c r="C45" s="1091"/>
      <c r="D45" s="12" t="s">
        <v>21</v>
      </c>
      <c r="E45" s="28">
        <v>90162584.66000003</v>
      </c>
      <c r="F45" s="29">
        <v>66100</v>
      </c>
      <c r="G45" s="30">
        <v>90096484.66000003</v>
      </c>
      <c r="H45" s="4"/>
      <c r="I45" s="29"/>
      <c r="J45" s="4"/>
      <c r="K45" s="4">
        <v>11200</v>
      </c>
      <c r="L45" s="29">
        <v>180262504.91000015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1134953.28</v>
      </c>
      <c r="F46" s="29">
        <v>351944.43999999994</v>
      </c>
      <c r="G46" s="30">
        <v>783008.8400000001</v>
      </c>
      <c r="H46" s="4"/>
      <c r="I46" s="29"/>
      <c r="J46" s="4"/>
      <c r="K46" s="4">
        <v>58727.52</v>
      </c>
      <c r="L46" s="29">
        <v>61415.76</v>
      </c>
      <c r="M46" s="4"/>
      <c r="N46" s="14"/>
    </row>
    <row r="47" spans="2:14" ht="15" customHeight="1">
      <c r="B47" s="1098"/>
      <c r="C47" s="1091"/>
      <c r="D47" s="12" t="s">
        <v>78</v>
      </c>
      <c r="E47" s="28">
        <v>6062</v>
      </c>
      <c r="F47" s="29" t="s">
        <v>94</v>
      </c>
      <c r="G47" s="30">
        <v>6062</v>
      </c>
      <c r="H47" s="4"/>
      <c r="I47" s="29"/>
      <c r="J47" s="4"/>
      <c r="K47" s="4"/>
      <c r="L47" s="29">
        <v>866</v>
      </c>
      <c r="M47" s="4"/>
      <c r="N47" s="14"/>
    </row>
    <row r="48" spans="2:14" ht="15" customHeight="1">
      <c r="B48" s="1098"/>
      <c r="C48" s="1091"/>
      <c r="D48" s="12" t="s">
        <v>79</v>
      </c>
      <c r="E48" s="28">
        <v>975</v>
      </c>
      <c r="F48" s="29" t="s">
        <v>94</v>
      </c>
      <c r="G48" s="30">
        <v>975</v>
      </c>
      <c r="H48" s="4"/>
      <c r="I48" s="29"/>
      <c r="J48" s="4"/>
      <c r="K48" s="4"/>
      <c r="L48" s="29">
        <v>150</v>
      </c>
      <c r="M48" s="4"/>
      <c r="N48" s="14"/>
    </row>
    <row r="49" spans="2:14" ht="15" customHeight="1">
      <c r="B49" s="1098"/>
      <c r="C49" s="1091"/>
      <c r="D49" s="12" t="s">
        <v>23</v>
      </c>
      <c r="E49" s="28">
        <v>249099.09000000003</v>
      </c>
      <c r="F49" s="29">
        <v>25124.600000000006</v>
      </c>
      <c r="G49" s="30">
        <v>223974.49000000002</v>
      </c>
      <c r="H49" s="4"/>
      <c r="I49" s="29"/>
      <c r="J49" s="4"/>
      <c r="K49" s="4">
        <v>3054.92</v>
      </c>
      <c r="L49" s="29">
        <v>12568.699999999999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2387765.3600000003</v>
      </c>
      <c r="F50" s="29">
        <v>837114.2000000002</v>
      </c>
      <c r="G50" s="30">
        <v>1550651.1600000001</v>
      </c>
      <c r="H50" s="4"/>
      <c r="I50" s="29"/>
      <c r="J50" s="4"/>
      <c r="K50" s="4">
        <v>140871.733</v>
      </c>
      <c r="L50" s="29">
        <v>204007.2</v>
      </c>
      <c r="M50" s="4"/>
      <c r="N50" s="14"/>
    </row>
    <row r="51" spans="2:14" ht="15" customHeight="1">
      <c r="B51" s="1098"/>
      <c r="C51" s="1091"/>
      <c r="D51" s="12" t="s">
        <v>48</v>
      </c>
      <c r="E51" s="28">
        <v>12000</v>
      </c>
      <c r="F51" s="29" t="s">
        <v>94</v>
      </c>
      <c r="G51" s="30">
        <v>12000</v>
      </c>
      <c r="H51" s="4"/>
      <c r="I51" s="29"/>
      <c r="J51" s="4"/>
      <c r="K51" s="4"/>
      <c r="L51" s="29">
        <v>600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/>
      <c r="K52" s="4"/>
      <c r="L52" s="29"/>
      <c r="M52" s="4"/>
      <c r="N52" s="14"/>
    </row>
    <row r="53" spans="2:14" ht="15" customHeight="1">
      <c r="B53" s="1098"/>
      <c r="C53" s="1091"/>
      <c r="D53" s="12" t="s">
        <v>59</v>
      </c>
      <c r="E53" s="28">
        <v>2030</v>
      </c>
      <c r="F53" s="29" t="s">
        <v>94</v>
      </c>
      <c r="G53" s="30">
        <v>2030</v>
      </c>
      <c r="H53" s="4"/>
      <c r="I53" s="29"/>
      <c r="J53" s="4"/>
      <c r="K53" s="4"/>
      <c r="L53" s="29">
        <v>145</v>
      </c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>
        <v>59858.49999999999</v>
      </c>
      <c r="F55" s="29" t="s">
        <v>94</v>
      </c>
      <c r="G55" s="30">
        <v>59858.49999999999</v>
      </c>
      <c r="H55" s="4"/>
      <c r="I55" s="29"/>
      <c r="J55" s="4"/>
      <c r="K55" s="4"/>
      <c r="L55" s="29">
        <v>16431</v>
      </c>
      <c r="M55" s="4"/>
      <c r="N55" s="14"/>
    </row>
    <row r="56" spans="2:14" ht="15" customHeight="1">
      <c r="B56" s="1098"/>
      <c r="C56" s="1128"/>
      <c r="D56" s="26" t="s">
        <v>50</v>
      </c>
      <c r="E56" s="31">
        <v>171478.75</v>
      </c>
      <c r="F56" s="32" t="s">
        <v>94</v>
      </c>
      <c r="G56" s="33">
        <v>171478.75</v>
      </c>
      <c r="H56" s="9"/>
      <c r="I56" s="32"/>
      <c r="J56" s="9"/>
      <c r="K56" s="9"/>
      <c r="L56" s="32">
        <v>29786.89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/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>
        <v>9600</v>
      </c>
      <c r="F60" s="35" t="s">
        <v>94</v>
      </c>
      <c r="G60" s="36">
        <v>9600</v>
      </c>
      <c r="H60" s="1"/>
      <c r="I60" s="35"/>
      <c r="J60" s="1"/>
      <c r="K60" s="1"/>
      <c r="L60" s="35">
        <v>10200</v>
      </c>
      <c r="M60" s="1"/>
      <c r="N60" s="13"/>
    </row>
    <row r="61" spans="2:14" ht="15" customHeight="1">
      <c r="B61" s="1098"/>
      <c r="C61" s="1091"/>
      <c r="D61" s="12" t="s">
        <v>81</v>
      </c>
      <c r="E61" s="28">
        <v>1260</v>
      </c>
      <c r="F61" s="29" t="s">
        <v>94</v>
      </c>
      <c r="G61" s="30">
        <v>1260</v>
      </c>
      <c r="H61" s="4"/>
      <c r="I61" s="29"/>
      <c r="J61" s="4"/>
      <c r="K61" s="4"/>
      <c r="L61" s="29">
        <v>1800</v>
      </c>
      <c r="M61" s="4"/>
      <c r="N61" s="14"/>
    </row>
    <row r="62" spans="2:14" ht="15" customHeight="1">
      <c r="B62" s="1118"/>
      <c r="C62" s="1128"/>
      <c r="D62" s="26" t="s">
        <v>25</v>
      </c>
      <c r="E62" s="37">
        <v>675000</v>
      </c>
      <c r="F62" s="38" t="s">
        <v>94</v>
      </c>
      <c r="G62" s="39">
        <v>675000</v>
      </c>
      <c r="H62" s="2"/>
      <c r="I62" s="38"/>
      <c r="J62" s="2"/>
      <c r="K62" s="2"/>
      <c r="L62" s="38">
        <v>1500</v>
      </c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76800</v>
      </c>
      <c r="F64" s="29" t="s">
        <v>94</v>
      </c>
      <c r="G64" s="30">
        <v>76800</v>
      </c>
      <c r="H64" s="4"/>
      <c r="I64" s="29"/>
      <c r="J64" s="4"/>
      <c r="K64" s="4"/>
      <c r="L64" s="29">
        <v>12000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>
        <v>455700</v>
      </c>
      <c r="F66" s="29" t="s">
        <v>94</v>
      </c>
      <c r="G66" s="30">
        <v>455700</v>
      </c>
      <c r="H66" s="4"/>
      <c r="I66" s="29"/>
      <c r="J66" s="4"/>
      <c r="K66" s="4"/>
      <c r="L66" s="29">
        <v>98000</v>
      </c>
      <c r="M66" s="4"/>
      <c r="N66" s="14"/>
    </row>
    <row r="67" spans="2:14" ht="15" customHeight="1">
      <c r="B67" s="1098"/>
      <c r="C67" s="1091"/>
      <c r="D67" s="12" t="s">
        <v>82</v>
      </c>
      <c r="E67" s="28"/>
      <c r="F67" s="29" t="s">
        <v>94</v>
      </c>
      <c r="G67" s="30"/>
      <c r="H67" s="4"/>
      <c r="I67" s="29"/>
      <c r="J67" s="4"/>
      <c r="K67" s="4"/>
      <c r="L67" s="29"/>
      <c r="M67" s="4"/>
      <c r="N67" s="14"/>
    </row>
    <row r="68" spans="2:14" ht="15" customHeight="1">
      <c r="B68" s="1098"/>
      <c r="C68" s="1091"/>
      <c r="D68" s="12" t="s">
        <v>62</v>
      </c>
      <c r="E68" s="28"/>
      <c r="F68" s="29" t="s">
        <v>94</v>
      </c>
      <c r="G68" s="30"/>
      <c r="H68" s="4"/>
      <c r="I68" s="29"/>
      <c r="J68" s="4"/>
      <c r="K68" s="4"/>
      <c r="L68" s="29"/>
      <c r="M68" s="4"/>
      <c r="N68" s="14"/>
    </row>
    <row r="69" spans="2:14" ht="15" customHeight="1">
      <c r="B69" s="1098"/>
      <c r="C69" s="1091"/>
      <c r="D69" s="12" t="s">
        <v>11</v>
      </c>
      <c r="E69" s="28">
        <v>9228840.25</v>
      </c>
      <c r="F69" s="29">
        <v>430000</v>
      </c>
      <c r="G69" s="30">
        <v>8798840.25</v>
      </c>
      <c r="H69" s="4"/>
      <c r="I69" s="29"/>
      <c r="J69" s="4"/>
      <c r="K69" s="4">
        <v>1260</v>
      </c>
      <c r="L69" s="29">
        <v>1046096</v>
      </c>
      <c r="M69" s="4"/>
      <c r="N69" s="14"/>
    </row>
    <row r="70" spans="2:14" ht="15" customHeight="1">
      <c r="B70" s="1098"/>
      <c r="C70" s="1091"/>
      <c r="D70" s="12" t="s">
        <v>102</v>
      </c>
      <c r="E70" s="28"/>
      <c r="F70" s="29" t="s">
        <v>94</v>
      </c>
      <c r="G70" s="30"/>
      <c r="H70" s="4"/>
      <c r="I70" s="29"/>
      <c r="J70" s="4"/>
      <c r="K70" s="4"/>
      <c r="L70" s="29"/>
      <c r="M70" s="4"/>
      <c r="N70" s="14"/>
    </row>
    <row r="71" spans="2:14" ht="15" customHeight="1">
      <c r="B71" s="1098"/>
      <c r="C71" s="1091"/>
      <c r="D71" s="12" t="s">
        <v>12</v>
      </c>
      <c r="E71" s="28">
        <v>135679</v>
      </c>
      <c r="F71" s="29">
        <v>90000</v>
      </c>
      <c r="G71" s="30">
        <v>45679</v>
      </c>
      <c r="H71" s="4"/>
      <c r="I71" s="29"/>
      <c r="J71" s="4"/>
      <c r="K71" s="4">
        <v>100</v>
      </c>
      <c r="L71" s="29">
        <v>6176</v>
      </c>
      <c r="M71" s="4"/>
      <c r="N71" s="14"/>
    </row>
    <row r="72" spans="2:14" ht="15" customHeight="1">
      <c r="B72" s="1098"/>
      <c r="C72" s="1091"/>
      <c r="D72" s="12" t="s">
        <v>13</v>
      </c>
      <c r="E72" s="28"/>
      <c r="F72" s="29" t="s">
        <v>94</v>
      </c>
      <c r="G72" s="30"/>
      <c r="H72" s="4"/>
      <c r="I72" s="29"/>
      <c r="J72" s="4"/>
      <c r="K72" s="4"/>
      <c r="L72" s="29"/>
      <c r="M72" s="4"/>
      <c r="N72" s="14"/>
    </row>
    <row r="73" spans="2:14" ht="15" customHeight="1">
      <c r="B73" s="1098"/>
      <c r="C73" s="1091"/>
      <c r="D73" s="12" t="s">
        <v>14</v>
      </c>
      <c r="E73" s="28">
        <v>2527547.9</v>
      </c>
      <c r="F73" s="29">
        <v>1220400</v>
      </c>
      <c r="G73" s="30">
        <v>1307147.9</v>
      </c>
      <c r="H73" s="4"/>
      <c r="I73" s="29"/>
      <c r="J73" s="4"/>
      <c r="K73" s="4">
        <v>2735.63</v>
      </c>
      <c r="L73" s="29">
        <v>266225.1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>
        <v>72000</v>
      </c>
      <c r="F76" s="29">
        <v>70000</v>
      </c>
      <c r="G76" s="30">
        <v>2000</v>
      </c>
      <c r="H76" s="4"/>
      <c r="I76" s="29"/>
      <c r="J76" s="4"/>
      <c r="K76" s="4"/>
      <c r="L76" s="29">
        <v>200</v>
      </c>
      <c r="M76" s="4"/>
      <c r="N76" s="14">
        <v>0.588</v>
      </c>
    </row>
    <row r="77" spans="2:14" ht="15" customHeight="1">
      <c r="B77" s="1098"/>
      <c r="C77" s="1091"/>
      <c r="D77" s="12" t="s">
        <v>83</v>
      </c>
      <c r="E77" s="28"/>
      <c r="F77" s="29" t="s">
        <v>94</v>
      </c>
      <c r="G77" s="30"/>
      <c r="H77" s="4"/>
      <c r="I77" s="29"/>
      <c r="J77" s="4"/>
      <c r="K77" s="4"/>
      <c r="L77" s="29"/>
      <c r="M77" s="4"/>
      <c r="N77" s="14"/>
    </row>
    <row r="78" spans="2:14" ht="15" customHeight="1">
      <c r="B78" s="1098"/>
      <c r="C78" s="1128"/>
      <c r="D78" s="26" t="s">
        <v>88</v>
      </c>
      <c r="E78" s="37"/>
      <c r="F78" s="38" t="s">
        <v>94</v>
      </c>
      <c r="G78" s="39"/>
      <c r="H78" s="2"/>
      <c r="I78" s="38"/>
      <c r="J78" s="2"/>
      <c r="K78" s="2"/>
      <c r="L78" s="38"/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1067283</v>
      </c>
      <c r="F79" s="35">
        <v>23000</v>
      </c>
      <c r="G79" s="36">
        <v>1044283</v>
      </c>
      <c r="H79" s="1"/>
      <c r="I79" s="35"/>
      <c r="J79" s="1"/>
      <c r="K79" s="1">
        <v>700</v>
      </c>
      <c r="L79" s="35">
        <v>43884</v>
      </c>
      <c r="M79" s="1"/>
      <c r="N79" s="13"/>
    </row>
    <row r="80" spans="2:14" ht="15" customHeight="1">
      <c r="B80" s="1098"/>
      <c r="C80" s="1091"/>
      <c r="D80" s="12" t="s">
        <v>64</v>
      </c>
      <c r="E80" s="28"/>
      <c r="F80" s="29" t="s">
        <v>94</v>
      </c>
      <c r="G80" s="30"/>
      <c r="H80" s="4"/>
      <c r="I80" s="29"/>
      <c r="J80" s="4"/>
      <c r="K80" s="4"/>
      <c r="L80" s="29"/>
      <c r="M80" s="4"/>
      <c r="N80" s="14"/>
    </row>
    <row r="81" spans="2:14" ht="15" customHeight="1">
      <c r="B81" s="1098"/>
      <c r="C81" s="1128"/>
      <c r="D81" s="26" t="s">
        <v>27</v>
      </c>
      <c r="E81" s="37">
        <v>176800</v>
      </c>
      <c r="F81" s="38" t="s">
        <v>94</v>
      </c>
      <c r="G81" s="39">
        <v>176800</v>
      </c>
      <c r="H81" s="2"/>
      <c r="I81" s="38"/>
      <c r="J81" s="2"/>
      <c r="K81" s="2"/>
      <c r="L81" s="38">
        <v>68000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/>
      <c r="F82" s="35" t="s">
        <v>94</v>
      </c>
      <c r="G82" s="36"/>
      <c r="H82" s="1"/>
      <c r="I82" s="35"/>
      <c r="J82" s="1"/>
      <c r="K82" s="1"/>
      <c r="L82" s="35"/>
      <c r="M82" s="1"/>
      <c r="N82" s="13"/>
    </row>
    <row r="83" spans="2:14" ht="15" customHeight="1">
      <c r="B83" s="1098"/>
      <c r="C83" s="1091"/>
      <c r="D83" s="12" t="s">
        <v>46</v>
      </c>
      <c r="E83" s="28">
        <v>360</v>
      </c>
      <c r="F83" s="29" t="s">
        <v>94</v>
      </c>
      <c r="G83" s="30">
        <v>360</v>
      </c>
      <c r="H83" s="4"/>
      <c r="I83" s="29"/>
      <c r="J83" s="4"/>
      <c r="K83" s="4"/>
      <c r="L83" s="29">
        <v>36</v>
      </c>
      <c r="M83" s="4"/>
      <c r="N83" s="14"/>
    </row>
    <row r="84" spans="2:14" ht="15" customHeight="1">
      <c r="B84" s="1098"/>
      <c r="C84" s="1091"/>
      <c r="D84" s="12" t="s">
        <v>47</v>
      </c>
      <c r="E84" s="28">
        <v>343383.69</v>
      </c>
      <c r="F84" s="29" t="s">
        <v>94</v>
      </c>
      <c r="G84" s="30">
        <v>343383.69</v>
      </c>
      <c r="H84" s="4"/>
      <c r="I84" s="29"/>
      <c r="J84" s="4"/>
      <c r="K84" s="4"/>
      <c r="L84" s="29">
        <v>210910</v>
      </c>
      <c r="M84" s="4"/>
      <c r="N84" s="14"/>
    </row>
    <row r="85" spans="2:14" ht="15" customHeight="1">
      <c r="B85" s="1098"/>
      <c r="C85" s="1091"/>
      <c r="D85" s="12" t="s">
        <v>85</v>
      </c>
      <c r="E85" s="28"/>
      <c r="F85" s="29" t="s">
        <v>94</v>
      </c>
      <c r="G85" s="30"/>
      <c r="H85" s="4"/>
      <c r="I85" s="29"/>
      <c r="J85" s="4"/>
      <c r="K85" s="4"/>
      <c r="L85" s="29"/>
      <c r="M85" s="4"/>
      <c r="N85" s="14"/>
    </row>
    <row r="86" spans="2:14" ht="15" customHeight="1">
      <c r="B86" s="1098"/>
      <c r="C86" s="1091"/>
      <c r="D86" s="12" t="s">
        <v>21</v>
      </c>
      <c r="E86" s="28">
        <v>1079</v>
      </c>
      <c r="F86" s="29" t="s">
        <v>94</v>
      </c>
      <c r="G86" s="30">
        <v>1079</v>
      </c>
      <c r="H86" s="4"/>
      <c r="I86" s="29"/>
      <c r="J86" s="4"/>
      <c r="K86" s="4"/>
      <c r="L86" s="29">
        <v>1770</v>
      </c>
      <c r="M86" s="4"/>
      <c r="N86" s="14"/>
    </row>
    <row r="87" spans="2:14" ht="15" customHeight="1">
      <c r="B87" s="1098"/>
      <c r="C87" s="1091"/>
      <c r="D87" s="12" t="s">
        <v>24</v>
      </c>
      <c r="E87" s="28">
        <v>1320377.1199999955</v>
      </c>
      <c r="F87" s="29" t="s">
        <v>94</v>
      </c>
      <c r="G87" s="30">
        <v>1320377.1199999955</v>
      </c>
      <c r="H87" s="4"/>
      <c r="I87" s="29"/>
      <c r="J87" s="4"/>
      <c r="K87" s="4"/>
      <c r="L87" s="29">
        <v>155212.14999999967</v>
      </c>
      <c r="M87" s="4"/>
      <c r="N87" s="14"/>
    </row>
    <row r="88" spans="2:14" ht="15" customHeight="1">
      <c r="B88" s="1098"/>
      <c r="C88" s="1091"/>
      <c r="D88" s="12" t="s">
        <v>78</v>
      </c>
      <c r="E88" s="28">
        <v>1981.350000000002</v>
      </c>
      <c r="F88" s="29" t="s">
        <v>94</v>
      </c>
      <c r="G88" s="30">
        <v>1981.350000000002</v>
      </c>
      <c r="H88" s="4"/>
      <c r="I88" s="29"/>
      <c r="J88" s="4"/>
      <c r="K88" s="4"/>
      <c r="L88" s="29">
        <v>514.0799999999999</v>
      </c>
      <c r="M88" s="4"/>
      <c r="N88" s="14"/>
    </row>
    <row r="89" spans="2:14" ht="15" customHeight="1">
      <c r="B89" s="1098"/>
      <c r="C89" s="1091"/>
      <c r="D89" s="12" t="s">
        <v>23</v>
      </c>
      <c r="E89" s="28">
        <v>2133010.3099999945</v>
      </c>
      <c r="F89" s="29" t="s">
        <v>94</v>
      </c>
      <c r="G89" s="30">
        <v>2133010.3099999945</v>
      </c>
      <c r="H89" s="4"/>
      <c r="I89" s="29"/>
      <c r="J89" s="4"/>
      <c r="K89" s="4"/>
      <c r="L89" s="29">
        <v>115622.70999999976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7001427.239999988</v>
      </c>
      <c r="F90" s="29">
        <v>10084.859999999404</v>
      </c>
      <c r="G90" s="30">
        <v>6991342.379999989</v>
      </c>
      <c r="H90" s="4"/>
      <c r="I90" s="29"/>
      <c r="J90" s="4"/>
      <c r="K90" s="4">
        <v>1500</v>
      </c>
      <c r="L90" s="29">
        <v>942846.0399999976</v>
      </c>
      <c r="M90" s="4"/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>
        <v>3363605.140000006</v>
      </c>
      <c r="F92" s="38" t="s">
        <v>94</v>
      </c>
      <c r="G92" s="39">
        <v>3363605.140000006</v>
      </c>
      <c r="H92" s="2"/>
      <c r="I92" s="38"/>
      <c r="J92" s="2"/>
      <c r="K92" s="2"/>
      <c r="L92" s="38">
        <v>1178332.620000004</v>
      </c>
      <c r="M92" s="2"/>
      <c r="N92" s="15"/>
    </row>
    <row r="93" spans="2:14" ht="15" customHeight="1">
      <c r="B93" s="1115" t="s">
        <v>28</v>
      </c>
      <c r="C93" s="1116"/>
      <c r="D93" s="1117"/>
      <c r="E93" s="41">
        <v>393865651.93</v>
      </c>
      <c r="F93" s="42">
        <v>40017983.79000001</v>
      </c>
      <c r="G93" s="43">
        <v>353847668.14</v>
      </c>
      <c r="H93" s="3"/>
      <c r="I93" s="42"/>
      <c r="J93" s="3">
        <v>1180.24</v>
      </c>
      <c r="K93" s="3">
        <v>320240.747</v>
      </c>
      <c r="L93" s="42">
        <v>230007178.39000008</v>
      </c>
      <c r="M93" s="3"/>
      <c r="N93" s="17">
        <v>0.588</v>
      </c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4640000</v>
      </c>
      <c r="F94" s="35">
        <v>2000000</v>
      </c>
      <c r="G94" s="36">
        <v>2640000</v>
      </c>
      <c r="H94" s="1">
        <v>180000</v>
      </c>
      <c r="I94" s="35"/>
      <c r="J94" s="1"/>
      <c r="K94" s="1"/>
      <c r="L94" s="35">
        <v>220000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572729.9999999999</v>
      </c>
      <c r="F95" s="29">
        <v>260609.99999999994</v>
      </c>
      <c r="G95" s="30">
        <v>312119.99999999994</v>
      </c>
      <c r="H95" s="4">
        <v>45984.6</v>
      </c>
      <c r="I95" s="29"/>
      <c r="J95" s="4"/>
      <c r="K95" s="4"/>
      <c r="L95" s="29">
        <v>30600</v>
      </c>
      <c r="M95" s="4"/>
      <c r="N95" s="14"/>
    </row>
    <row r="96" spans="2:14" ht="15" customHeight="1">
      <c r="B96" s="1098"/>
      <c r="C96" s="1091"/>
      <c r="D96" s="12" t="s">
        <v>32</v>
      </c>
      <c r="E96" s="28">
        <v>209482.76</v>
      </c>
      <c r="F96" s="29">
        <v>209482.76</v>
      </c>
      <c r="G96" s="30"/>
      <c r="H96" s="4">
        <v>291</v>
      </c>
      <c r="I96" s="29"/>
      <c r="J96" s="4">
        <v>474</v>
      </c>
      <c r="K96" s="4">
        <v>1145.99</v>
      </c>
      <c r="L96" s="29"/>
      <c r="M96" s="4"/>
      <c r="N96" s="14">
        <v>0.223</v>
      </c>
    </row>
    <row r="97" spans="2:14" ht="15" customHeight="1">
      <c r="B97" s="1098"/>
      <c r="C97" s="1091"/>
      <c r="D97" s="12" t="s">
        <v>42</v>
      </c>
      <c r="E97" s="28">
        <v>144508</v>
      </c>
      <c r="F97" s="29">
        <v>25508</v>
      </c>
      <c r="G97" s="30">
        <v>119000</v>
      </c>
      <c r="H97" s="4">
        <v>213.69</v>
      </c>
      <c r="I97" s="29"/>
      <c r="J97" s="4">
        <v>903</v>
      </c>
      <c r="K97" s="4">
        <v>5441.464</v>
      </c>
      <c r="L97" s="29">
        <v>137572.9</v>
      </c>
      <c r="M97" s="4"/>
      <c r="N97" s="14">
        <v>12.15</v>
      </c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58340792.160000004</v>
      </c>
      <c r="F99" s="29">
        <v>6281214.029999994</v>
      </c>
      <c r="G99" s="30">
        <v>52059578.13000001</v>
      </c>
      <c r="H99" s="4">
        <v>545896.260004</v>
      </c>
      <c r="I99" s="29"/>
      <c r="J99" s="4">
        <v>22500</v>
      </c>
      <c r="K99" s="4">
        <v>23530.303</v>
      </c>
      <c r="L99" s="29">
        <v>22198949.61</v>
      </c>
      <c r="M99" s="4"/>
      <c r="N99" s="14">
        <v>7.137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>
        <v>7.02</v>
      </c>
      <c r="L100" s="29"/>
      <c r="M100" s="4"/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91566.18000000001</v>
      </c>
      <c r="F102" s="29">
        <v>90600.00000000001</v>
      </c>
      <c r="G102" s="30">
        <v>966.1800000000001</v>
      </c>
      <c r="H102" s="4"/>
      <c r="I102" s="29"/>
      <c r="J102" s="4"/>
      <c r="K102" s="4">
        <v>279.375</v>
      </c>
      <c r="L102" s="29">
        <v>150</v>
      </c>
      <c r="M102" s="4"/>
      <c r="N102" s="14">
        <v>0.02</v>
      </c>
    </row>
    <row r="103" spans="2:14" ht="15" customHeight="1">
      <c r="B103" s="1098"/>
      <c r="C103" s="1091"/>
      <c r="D103" s="12" t="s">
        <v>34</v>
      </c>
      <c r="E103" s="28">
        <v>530838.52</v>
      </c>
      <c r="F103" s="29">
        <v>182653.33000000002</v>
      </c>
      <c r="G103" s="30">
        <v>348185.19</v>
      </c>
      <c r="H103" s="4"/>
      <c r="I103" s="29"/>
      <c r="J103" s="4"/>
      <c r="K103" s="4">
        <v>2549.856</v>
      </c>
      <c r="L103" s="29">
        <v>38280.72</v>
      </c>
      <c r="M103" s="4"/>
      <c r="N103" s="14">
        <v>4</v>
      </c>
    </row>
    <row r="104" spans="2:14" ht="15" customHeight="1">
      <c r="B104" s="1098"/>
      <c r="C104" s="1091"/>
      <c r="D104" s="12" t="s">
        <v>35</v>
      </c>
      <c r="E104" s="28">
        <v>8000</v>
      </c>
      <c r="F104" s="29">
        <v>5000</v>
      </c>
      <c r="G104" s="30">
        <v>3000</v>
      </c>
      <c r="H104" s="4"/>
      <c r="I104" s="29"/>
      <c r="J104" s="4"/>
      <c r="K104" s="4">
        <v>5</v>
      </c>
      <c r="L104" s="29">
        <v>100</v>
      </c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/>
      <c r="L105" s="29">
        <v>20</v>
      </c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/>
      <c r="F107" s="29" t="s">
        <v>94</v>
      </c>
      <c r="G107" s="30"/>
      <c r="H107" s="4"/>
      <c r="I107" s="29"/>
      <c r="J107" s="4"/>
      <c r="K107" s="4"/>
      <c r="L107" s="29"/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>
        <v>119.995</v>
      </c>
      <c r="L108" s="29">
        <v>9</v>
      </c>
      <c r="M108" s="4"/>
      <c r="N108" s="14"/>
    </row>
    <row r="109" spans="2:14" ht="15" customHeight="1">
      <c r="B109" s="1098"/>
      <c r="C109" s="1091"/>
      <c r="D109" s="12" t="s">
        <v>9</v>
      </c>
      <c r="E109" s="28">
        <v>4212139.99</v>
      </c>
      <c r="F109" s="29" t="s">
        <v>94</v>
      </c>
      <c r="G109" s="30">
        <v>4212139.99</v>
      </c>
      <c r="H109" s="4"/>
      <c r="I109" s="29"/>
      <c r="J109" s="4"/>
      <c r="K109" s="4">
        <v>45</v>
      </c>
      <c r="L109" s="29">
        <v>520000</v>
      </c>
      <c r="M109" s="4"/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>
        <v>4.662</v>
      </c>
      <c r="L110" s="29"/>
      <c r="M110" s="4"/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/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/>
      <c r="F112" s="29" t="s">
        <v>94</v>
      </c>
      <c r="G112" s="30"/>
      <c r="H112" s="4"/>
      <c r="I112" s="29"/>
      <c r="J112" s="4"/>
      <c r="K112" s="4"/>
      <c r="L112" s="29"/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>
        <v>2.997</v>
      </c>
      <c r="L113" s="29"/>
      <c r="M113" s="4"/>
      <c r="N113" s="14"/>
    </row>
    <row r="114" spans="2:14" ht="15" customHeight="1">
      <c r="B114" s="1098"/>
      <c r="C114" s="1091"/>
      <c r="D114" s="12" t="s">
        <v>60</v>
      </c>
      <c r="E114" s="28">
        <v>44000</v>
      </c>
      <c r="F114" s="29">
        <v>44000</v>
      </c>
      <c r="G114" s="30"/>
      <c r="H114" s="4"/>
      <c r="I114" s="29"/>
      <c r="J114" s="4"/>
      <c r="K114" s="4">
        <v>500</v>
      </c>
      <c r="L114" s="29"/>
      <c r="M114" s="4"/>
      <c r="N114" s="14"/>
    </row>
    <row r="115" spans="2:14" ht="15" customHeight="1">
      <c r="B115" s="1098"/>
      <c r="C115" s="1091"/>
      <c r="D115" s="12" t="s">
        <v>90</v>
      </c>
      <c r="E115" s="28"/>
      <c r="F115" s="29" t="s">
        <v>94</v>
      </c>
      <c r="G115" s="30"/>
      <c r="H115" s="4"/>
      <c r="I115" s="29"/>
      <c r="J115" s="4"/>
      <c r="K115" s="4"/>
      <c r="L115" s="29"/>
      <c r="M115" s="4"/>
      <c r="N115" s="14"/>
    </row>
    <row r="116" spans="2:14" ht="15" customHeight="1">
      <c r="B116" s="1098"/>
      <c r="C116" s="1091"/>
      <c r="D116" s="12" t="s">
        <v>67</v>
      </c>
      <c r="E116" s="28"/>
      <c r="F116" s="29" t="s">
        <v>94</v>
      </c>
      <c r="G116" s="30"/>
      <c r="H116" s="4"/>
      <c r="I116" s="29"/>
      <c r="J116" s="4"/>
      <c r="K116" s="4"/>
      <c r="L116" s="29"/>
      <c r="M116" s="4"/>
      <c r="N116" s="14"/>
    </row>
    <row r="117" spans="2:14" ht="15" customHeight="1">
      <c r="B117" s="1098"/>
      <c r="C117" s="1091"/>
      <c r="D117" s="12" t="s">
        <v>91</v>
      </c>
      <c r="E117" s="28"/>
      <c r="F117" s="29" t="s">
        <v>94</v>
      </c>
      <c r="G117" s="30"/>
      <c r="H117" s="4"/>
      <c r="I117" s="29"/>
      <c r="J117" s="4"/>
      <c r="K117" s="4"/>
      <c r="L117" s="29"/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/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5400</v>
      </c>
      <c r="F119" s="35" t="s">
        <v>94</v>
      </c>
      <c r="G119" s="36">
        <v>5400</v>
      </c>
      <c r="H119" s="1"/>
      <c r="I119" s="35"/>
      <c r="J119" s="1"/>
      <c r="K119" s="1"/>
      <c r="L119" s="35">
        <v>300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/>
      <c r="K120" s="4">
        <v>80</v>
      </c>
      <c r="L120" s="29"/>
      <c r="M120" s="4"/>
      <c r="N120" s="14"/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68799457.61000001</v>
      </c>
      <c r="F122" s="45">
        <v>9099068.120000005</v>
      </c>
      <c r="G122" s="46">
        <v>59700389.49000001</v>
      </c>
      <c r="H122" s="5">
        <v>772385.5500040001</v>
      </c>
      <c r="I122" s="45"/>
      <c r="J122" s="5">
        <v>23877</v>
      </c>
      <c r="K122" s="5">
        <v>33711.662</v>
      </c>
      <c r="L122" s="45">
        <v>23145982.229999997</v>
      </c>
      <c r="M122" s="5"/>
      <c r="N122" s="18">
        <v>23.53</v>
      </c>
    </row>
    <row r="123" spans="2:14" ht="15" customHeight="1" thickBot="1" thickTop="1">
      <c r="B123" s="1081" t="s">
        <v>39</v>
      </c>
      <c r="C123" s="1082"/>
      <c r="D123" s="1083"/>
      <c r="E123" s="62">
        <v>462665109.54</v>
      </c>
      <c r="F123" s="58">
        <v>49117051.910000026</v>
      </c>
      <c r="G123" s="59">
        <v>413548057.63</v>
      </c>
      <c r="H123" s="60">
        <v>772385.550004</v>
      </c>
      <c r="I123" s="58"/>
      <c r="J123" s="60">
        <v>25057.239999999998</v>
      </c>
      <c r="K123" s="60">
        <v>353952.409</v>
      </c>
      <c r="L123" s="58">
        <v>253153160.62000012</v>
      </c>
      <c r="M123" s="60"/>
      <c r="N123" s="61">
        <v>24.118000000000002</v>
      </c>
    </row>
    <row r="124" ht="10.5" thickTop="1"/>
    <row r="125" spans="1:15" ht="12.75">
      <c r="A125" s="20"/>
      <c r="B125" s="6" t="s">
        <v>41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B94:B121"/>
    <mergeCell ref="C79:C81"/>
    <mergeCell ref="C57:C59"/>
    <mergeCell ref="C37:C56"/>
    <mergeCell ref="B123:D123"/>
    <mergeCell ref="C5:C31"/>
    <mergeCell ref="C32:C36"/>
    <mergeCell ref="B5:B62"/>
    <mergeCell ref="B63:B92"/>
    <mergeCell ref="B122:D122"/>
    <mergeCell ref="C119:C121"/>
    <mergeCell ref="C94:C118"/>
    <mergeCell ref="B93:D93"/>
    <mergeCell ref="C82:C92"/>
    <mergeCell ref="B1:N1"/>
    <mergeCell ref="E3:G3"/>
    <mergeCell ref="H3:N3"/>
    <mergeCell ref="C63:C78"/>
    <mergeCell ref="B3:B4"/>
    <mergeCell ref="D3:D4"/>
    <mergeCell ref="C60:C62"/>
    <mergeCell ref="C3:C4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123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109" t="s">
        <v>3</v>
      </c>
      <c r="F3" s="1109"/>
      <c r="G3" s="1130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/>
      <c r="F6" s="29" t="s">
        <v>94</v>
      </c>
      <c r="G6" s="30"/>
      <c r="H6" s="4"/>
      <c r="I6" s="29"/>
      <c r="J6" s="4"/>
      <c r="K6" s="4"/>
      <c r="L6" s="29"/>
      <c r="M6" s="4"/>
      <c r="N6" s="14"/>
    </row>
    <row r="7" spans="2:14" ht="15" customHeight="1">
      <c r="B7" s="1098"/>
      <c r="C7" s="1091"/>
      <c r="D7" s="12" t="s">
        <v>33</v>
      </c>
      <c r="E7" s="28"/>
      <c r="F7" s="29" t="s">
        <v>94</v>
      </c>
      <c r="G7" s="30"/>
      <c r="H7" s="4"/>
      <c r="I7" s="29"/>
      <c r="J7" s="4"/>
      <c r="K7" s="4"/>
      <c r="L7" s="29"/>
      <c r="M7" s="4"/>
      <c r="N7" s="14"/>
    </row>
    <row r="8" spans="2:14" ht="15" customHeight="1">
      <c r="B8" s="1098"/>
      <c r="C8" s="1091"/>
      <c r="D8" s="12" t="s">
        <v>9</v>
      </c>
      <c r="E8" s="28">
        <v>4764.5599999999995</v>
      </c>
      <c r="F8" s="29" t="s">
        <v>94</v>
      </c>
      <c r="G8" s="30">
        <v>4764.5599999999995</v>
      </c>
      <c r="H8" s="4"/>
      <c r="I8" s="29"/>
      <c r="J8" s="4"/>
      <c r="K8" s="4"/>
      <c r="L8" s="29">
        <v>1485</v>
      </c>
      <c r="M8" s="4"/>
      <c r="N8" s="14"/>
    </row>
    <row r="9" spans="2:14" ht="15" customHeight="1">
      <c r="B9" s="1098"/>
      <c r="C9" s="1091"/>
      <c r="D9" s="12" t="s">
        <v>10</v>
      </c>
      <c r="E9" s="28">
        <v>124765.96</v>
      </c>
      <c r="F9" s="29" t="s">
        <v>94</v>
      </c>
      <c r="G9" s="30">
        <v>124765.96</v>
      </c>
      <c r="H9" s="4"/>
      <c r="I9" s="29"/>
      <c r="J9" s="4"/>
      <c r="K9" s="4"/>
      <c r="L9" s="29">
        <v>39660.3</v>
      </c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/>
      <c r="F11" s="29" t="s">
        <v>94</v>
      </c>
      <c r="G11" s="30"/>
      <c r="H11" s="4"/>
      <c r="I11" s="29"/>
      <c r="J11" s="4"/>
      <c r="K11" s="4"/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/>
      <c r="F12" s="29" t="s">
        <v>94</v>
      </c>
      <c r="G12" s="30"/>
      <c r="H12" s="4"/>
      <c r="I12" s="29"/>
      <c r="J12" s="4"/>
      <c r="K12" s="4"/>
      <c r="L12" s="29"/>
      <c r="M12" s="4"/>
      <c r="N12" s="14"/>
    </row>
    <row r="13" spans="2:14" ht="15" customHeight="1">
      <c r="B13" s="1098"/>
      <c r="C13" s="1091"/>
      <c r="D13" s="12" t="s">
        <v>82</v>
      </c>
      <c r="E13" s="28">
        <v>10131.08</v>
      </c>
      <c r="F13" s="29" t="s">
        <v>94</v>
      </c>
      <c r="G13" s="30">
        <v>10131.08</v>
      </c>
      <c r="H13" s="4"/>
      <c r="I13" s="29"/>
      <c r="J13" s="4"/>
      <c r="K13" s="4"/>
      <c r="L13" s="29">
        <v>6990</v>
      </c>
      <c r="M13" s="4"/>
      <c r="N13" s="14"/>
    </row>
    <row r="14" spans="2:14" ht="15" customHeight="1">
      <c r="B14" s="1098"/>
      <c r="C14" s="1091"/>
      <c r="D14" s="12" t="s">
        <v>61</v>
      </c>
      <c r="E14" s="28"/>
      <c r="F14" s="29" t="s">
        <v>94</v>
      </c>
      <c r="G14" s="30"/>
      <c r="H14" s="4"/>
      <c r="I14" s="29"/>
      <c r="J14" s="4"/>
      <c r="K14" s="4"/>
      <c r="L14" s="29"/>
      <c r="M14" s="4"/>
      <c r="N14" s="14"/>
    </row>
    <row r="15" spans="2:14" ht="15" customHeight="1">
      <c r="B15" s="1098"/>
      <c r="C15" s="1091"/>
      <c r="D15" s="12" t="s">
        <v>62</v>
      </c>
      <c r="E15" s="28"/>
      <c r="F15" s="29" t="s">
        <v>94</v>
      </c>
      <c r="G15" s="30"/>
      <c r="H15" s="4"/>
      <c r="I15" s="29"/>
      <c r="J15" s="4"/>
      <c r="K15" s="4"/>
      <c r="L15" s="29"/>
      <c r="M15" s="4"/>
      <c r="N15" s="14"/>
    </row>
    <row r="16" spans="2:14" ht="15" customHeight="1">
      <c r="B16" s="1098"/>
      <c r="C16" s="1091"/>
      <c r="D16" s="12" t="s">
        <v>11</v>
      </c>
      <c r="E16" s="28">
        <v>47726778.58000001</v>
      </c>
      <c r="F16" s="29">
        <v>8253491.000000007</v>
      </c>
      <c r="G16" s="30">
        <v>39473287.580000006</v>
      </c>
      <c r="H16" s="4"/>
      <c r="I16" s="29"/>
      <c r="J16" s="4"/>
      <c r="K16" s="4">
        <v>31015.533</v>
      </c>
      <c r="L16" s="29">
        <v>7430546.000000001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/>
      <c r="F18" s="29" t="s">
        <v>94</v>
      </c>
      <c r="G18" s="30"/>
      <c r="H18" s="4"/>
      <c r="I18" s="29"/>
      <c r="J18" s="4"/>
      <c r="K18" s="4"/>
      <c r="L18" s="29"/>
      <c r="M18" s="4"/>
      <c r="N18" s="14"/>
    </row>
    <row r="19" spans="2:14" ht="15" customHeight="1">
      <c r="B19" s="1098"/>
      <c r="C19" s="1091"/>
      <c r="D19" s="12" t="s">
        <v>12</v>
      </c>
      <c r="E19" s="28">
        <v>1113418.4000000001</v>
      </c>
      <c r="F19" s="29" t="s">
        <v>94</v>
      </c>
      <c r="G19" s="30">
        <v>1113418.4000000001</v>
      </c>
      <c r="H19" s="4"/>
      <c r="I19" s="29"/>
      <c r="J19" s="4"/>
      <c r="K19" s="4"/>
      <c r="L19" s="29">
        <v>248902.2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2429356.55</v>
      </c>
      <c r="F20" s="29">
        <v>667944.5499999998</v>
      </c>
      <c r="G20" s="30">
        <v>1761412</v>
      </c>
      <c r="H20" s="4"/>
      <c r="I20" s="29"/>
      <c r="J20" s="4">
        <v>517.13</v>
      </c>
      <c r="K20" s="4"/>
      <c r="L20" s="29">
        <v>194125</v>
      </c>
      <c r="M20" s="4"/>
      <c r="N20" s="14"/>
    </row>
    <row r="21" spans="2:14" ht="15" customHeight="1">
      <c r="B21" s="1098"/>
      <c r="C21" s="1091"/>
      <c r="D21" s="12" t="s">
        <v>13</v>
      </c>
      <c r="E21" s="28"/>
      <c r="F21" s="29" t="s">
        <v>94</v>
      </c>
      <c r="G21" s="30"/>
      <c r="H21" s="4"/>
      <c r="I21" s="29"/>
      <c r="J21" s="4"/>
      <c r="K21" s="4"/>
      <c r="L21" s="29"/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100309408.52000003</v>
      </c>
      <c r="F23" s="29">
        <v>27818832.00000003</v>
      </c>
      <c r="G23" s="30">
        <v>72490576.52</v>
      </c>
      <c r="H23" s="4"/>
      <c r="I23" s="29"/>
      <c r="J23" s="4"/>
      <c r="K23" s="4">
        <v>90620.475</v>
      </c>
      <c r="L23" s="29">
        <v>17919150.92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41654394.5</v>
      </c>
      <c r="F24" s="29" t="s">
        <v>94</v>
      </c>
      <c r="G24" s="30">
        <v>41654394.5</v>
      </c>
      <c r="H24" s="4"/>
      <c r="I24" s="29"/>
      <c r="J24" s="4"/>
      <c r="K24" s="4"/>
      <c r="L24" s="29">
        <v>4075845.2</v>
      </c>
      <c r="M24" s="4"/>
      <c r="N24" s="14"/>
    </row>
    <row r="25" spans="2:14" ht="15" customHeight="1">
      <c r="B25" s="1098"/>
      <c r="C25" s="1091"/>
      <c r="D25" s="12" t="s">
        <v>96</v>
      </c>
      <c r="E25" s="28"/>
      <c r="F25" s="29" t="s">
        <v>94</v>
      </c>
      <c r="G25" s="30"/>
      <c r="H25" s="4"/>
      <c r="I25" s="29"/>
      <c r="J25" s="4"/>
      <c r="K25" s="4"/>
      <c r="L25" s="29"/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>
        <v>483938.36</v>
      </c>
      <c r="F27" s="29">
        <v>480000</v>
      </c>
      <c r="G27" s="30">
        <v>3938.3599999999997</v>
      </c>
      <c r="H27" s="4"/>
      <c r="I27" s="29"/>
      <c r="J27" s="4"/>
      <c r="K27" s="4">
        <v>800</v>
      </c>
      <c r="L27" s="29">
        <v>333</v>
      </c>
      <c r="M27" s="4"/>
      <c r="N27" s="14"/>
    </row>
    <row r="28" spans="2:14" ht="15" customHeight="1">
      <c r="B28" s="1098"/>
      <c r="C28" s="1091"/>
      <c r="D28" s="12" t="s">
        <v>15</v>
      </c>
      <c r="E28" s="28">
        <v>477400</v>
      </c>
      <c r="F28" s="29">
        <v>44800</v>
      </c>
      <c r="G28" s="30">
        <v>432600</v>
      </c>
      <c r="H28" s="4"/>
      <c r="I28" s="29"/>
      <c r="J28" s="4"/>
      <c r="K28" s="4">
        <v>56</v>
      </c>
      <c r="L28" s="29">
        <v>36000</v>
      </c>
      <c r="M28" s="4"/>
      <c r="N28" s="14"/>
    </row>
    <row r="29" spans="2:14" ht="15" customHeight="1">
      <c r="B29" s="1098"/>
      <c r="C29" s="1091"/>
      <c r="D29" s="12" t="s">
        <v>83</v>
      </c>
      <c r="E29" s="28">
        <v>216002.52000000002</v>
      </c>
      <c r="F29" s="29">
        <v>100000.00000000001</v>
      </c>
      <c r="G29" s="30">
        <v>116002.52</v>
      </c>
      <c r="H29" s="4"/>
      <c r="I29" s="29"/>
      <c r="J29" s="4"/>
      <c r="K29" s="4">
        <v>88</v>
      </c>
      <c r="L29" s="29">
        <v>11384</v>
      </c>
      <c r="M29" s="4"/>
      <c r="N29" s="14"/>
    </row>
    <row r="30" spans="2:14" ht="15" customHeight="1">
      <c r="B30" s="1098"/>
      <c r="C30" s="1091"/>
      <c r="D30" s="12" t="s">
        <v>16</v>
      </c>
      <c r="E30" s="28">
        <v>53318332.24</v>
      </c>
      <c r="F30" s="29">
        <v>2513434.6000000015</v>
      </c>
      <c r="G30" s="30">
        <v>50804897.64</v>
      </c>
      <c r="H30" s="4"/>
      <c r="I30" s="29"/>
      <c r="J30" s="4">
        <v>347.85</v>
      </c>
      <c r="K30" s="4">
        <v>1438.3709999999999</v>
      </c>
      <c r="L30" s="29">
        <v>6838255.1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/>
      <c r="F32" s="35" t="s">
        <v>94</v>
      </c>
      <c r="G32" s="36"/>
      <c r="H32" s="1"/>
      <c r="I32" s="35"/>
      <c r="J32" s="1"/>
      <c r="K32" s="1"/>
      <c r="L32" s="35"/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>
        <v>600</v>
      </c>
      <c r="F34" s="29" t="s">
        <v>94</v>
      </c>
      <c r="G34" s="30">
        <v>600</v>
      </c>
      <c r="H34" s="4"/>
      <c r="I34" s="29"/>
      <c r="J34" s="4"/>
      <c r="K34" s="4"/>
      <c r="L34" s="29">
        <v>100</v>
      </c>
      <c r="M34" s="4"/>
      <c r="N34" s="14"/>
    </row>
    <row r="35" spans="2:14" ht="15" customHeight="1">
      <c r="B35" s="1098"/>
      <c r="C35" s="1091"/>
      <c r="D35" s="12" t="s">
        <v>27</v>
      </c>
      <c r="E35" s="28"/>
      <c r="F35" s="29" t="s">
        <v>94</v>
      </c>
      <c r="G35" s="30"/>
      <c r="H35" s="4"/>
      <c r="I35" s="29"/>
      <c r="J35" s="4"/>
      <c r="K35" s="4"/>
      <c r="L35" s="29"/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>
        <v>2.988</v>
      </c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/>
      <c r="F37" s="40" t="s">
        <v>94</v>
      </c>
      <c r="G37" s="30"/>
      <c r="H37" s="10"/>
      <c r="I37" s="40"/>
      <c r="J37" s="10"/>
      <c r="K37" s="10"/>
      <c r="L37" s="40"/>
      <c r="M37" s="10"/>
      <c r="N37" s="16"/>
    </row>
    <row r="38" spans="2:14" ht="15" customHeight="1">
      <c r="B38" s="1098"/>
      <c r="C38" s="1091"/>
      <c r="D38" s="12" t="s">
        <v>57</v>
      </c>
      <c r="E38" s="28"/>
      <c r="F38" s="29" t="s">
        <v>94</v>
      </c>
      <c r="G38" s="30"/>
      <c r="H38" s="4"/>
      <c r="I38" s="29"/>
      <c r="J38" s="4"/>
      <c r="K38" s="4"/>
      <c r="L38" s="29"/>
      <c r="M38" s="4"/>
      <c r="N38" s="14"/>
    </row>
    <row r="39" spans="2:14" ht="15" customHeight="1">
      <c r="B39" s="1098"/>
      <c r="C39" s="1091"/>
      <c r="D39" s="12" t="s">
        <v>46</v>
      </c>
      <c r="E39" s="28">
        <v>12812206.209999999</v>
      </c>
      <c r="F39" s="29" t="s">
        <v>94</v>
      </c>
      <c r="G39" s="30">
        <v>12812206.209999999</v>
      </c>
      <c r="H39" s="4"/>
      <c r="I39" s="29"/>
      <c r="J39" s="4"/>
      <c r="K39" s="4"/>
      <c r="L39" s="29">
        <v>3214563.409999999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3541106.74</v>
      </c>
      <c r="F40" s="29">
        <v>1008000.0000000005</v>
      </c>
      <c r="G40" s="30">
        <v>2533106.7399999998</v>
      </c>
      <c r="H40" s="4"/>
      <c r="I40" s="29"/>
      <c r="J40" s="4"/>
      <c r="K40" s="4">
        <v>28800</v>
      </c>
      <c r="L40" s="29">
        <v>1393678.4900000002</v>
      </c>
      <c r="M40" s="4"/>
      <c r="N40" s="14"/>
    </row>
    <row r="41" spans="2:14" ht="15" customHeight="1">
      <c r="B41" s="1098"/>
      <c r="C41" s="1091"/>
      <c r="D41" s="12" t="s">
        <v>85</v>
      </c>
      <c r="E41" s="28">
        <v>7175.75</v>
      </c>
      <c r="F41" s="29" t="s">
        <v>94</v>
      </c>
      <c r="G41" s="30">
        <v>7175.75</v>
      </c>
      <c r="H41" s="4"/>
      <c r="I41" s="29"/>
      <c r="J41" s="4"/>
      <c r="K41" s="4"/>
      <c r="L41" s="29">
        <v>2700</v>
      </c>
      <c r="M41" s="4"/>
      <c r="N41" s="14"/>
    </row>
    <row r="42" spans="2:14" ht="15" customHeight="1">
      <c r="B42" s="1098"/>
      <c r="C42" s="1091"/>
      <c r="D42" s="12" t="s">
        <v>58</v>
      </c>
      <c r="E42" s="28"/>
      <c r="F42" s="29" t="s">
        <v>94</v>
      </c>
      <c r="G42" s="30"/>
      <c r="H42" s="4"/>
      <c r="I42" s="29"/>
      <c r="J42" s="4"/>
      <c r="K42" s="4"/>
      <c r="L42" s="29"/>
      <c r="M42" s="4"/>
      <c r="N42" s="14"/>
    </row>
    <row r="43" spans="2:14" ht="15" customHeight="1">
      <c r="B43" s="1098"/>
      <c r="C43" s="1091"/>
      <c r="D43" s="12" t="s">
        <v>20</v>
      </c>
      <c r="E43" s="28">
        <v>8000</v>
      </c>
      <c r="F43" s="29" t="s">
        <v>94</v>
      </c>
      <c r="G43" s="30">
        <v>8000</v>
      </c>
      <c r="H43" s="4"/>
      <c r="I43" s="29"/>
      <c r="J43" s="4"/>
      <c r="K43" s="4"/>
      <c r="L43" s="29">
        <v>300</v>
      </c>
      <c r="M43" s="4"/>
      <c r="N43" s="14"/>
    </row>
    <row r="44" spans="2:14" ht="15" customHeight="1">
      <c r="B44" s="1098"/>
      <c r="C44" s="1091"/>
      <c r="D44" s="12" t="s">
        <v>99</v>
      </c>
      <c r="E44" s="28"/>
      <c r="F44" s="29" t="s">
        <v>94</v>
      </c>
      <c r="G44" s="30"/>
      <c r="H44" s="4"/>
      <c r="I44" s="29"/>
      <c r="J44" s="4"/>
      <c r="K44" s="4"/>
      <c r="L44" s="29"/>
      <c r="M44" s="4"/>
      <c r="N44" s="14"/>
    </row>
    <row r="45" spans="2:14" ht="15" customHeight="1">
      <c r="B45" s="1098"/>
      <c r="C45" s="1091"/>
      <c r="D45" s="12" t="s">
        <v>21</v>
      </c>
      <c r="E45" s="28">
        <v>109836509.59000015</v>
      </c>
      <c r="F45" s="29">
        <v>48922.23000000417</v>
      </c>
      <c r="G45" s="30">
        <v>109787587.36000015</v>
      </c>
      <c r="H45" s="4"/>
      <c r="I45" s="29"/>
      <c r="J45" s="4"/>
      <c r="K45" s="4">
        <v>25160</v>
      </c>
      <c r="L45" s="29">
        <v>209632181.48000026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1687982.68</v>
      </c>
      <c r="F46" s="29">
        <v>107699.18999999994</v>
      </c>
      <c r="G46" s="30">
        <v>1580283.49</v>
      </c>
      <c r="H46" s="4"/>
      <c r="I46" s="29"/>
      <c r="J46" s="4"/>
      <c r="K46" s="4">
        <v>19614.401</v>
      </c>
      <c r="L46" s="29">
        <v>94924.72</v>
      </c>
      <c r="M46" s="4"/>
      <c r="N46" s="14"/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>
        <v>2295</v>
      </c>
      <c r="F48" s="29" t="s">
        <v>94</v>
      </c>
      <c r="G48" s="30">
        <v>2295</v>
      </c>
      <c r="H48" s="4"/>
      <c r="I48" s="29"/>
      <c r="J48" s="4"/>
      <c r="K48" s="4"/>
      <c r="L48" s="29">
        <v>255</v>
      </c>
      <c r="M48" s="4"/>
      <c r="N48" s="14"/>
    </row>
    <row r="49" spans="2:14" ht="15" customHeight="1">
      <c r="B49" s="1098"/>
      <c r="C49" s="1091"/>
      <c r="D49" s="12" t="s">
        <v>23</v>
      </c>
      <c r="E49" s="28">
        <v>1059962.9300000002</v>
      </c>
      <c r="F49" s="29">
        <v>41954.17000000016</v>
      </c>
      <c r="G49" s="30">
        <v>1018008.76</v>
      </c>
      <c r="H49" s="4"/>
      <c r="I49" s="29"/>
      <c r="J49" s="4"/>
      <c r="K49" s="4">
        <v>5249.301</v>
      </c>
      <c r="L49" s="29">
        <v>67596.31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2593759.9299999997</v>
      </c>
      <c r="F50" s="29">
        <v>845195.0299999998</v>
      </c>
      <c r="G50" s="30">
        <v>1748564.9</v>
      </c>
      <c r="H50" s="4"/>
      <c r="I50" s="29"/>
      <c r="J50" s="4"/>
      <c r="K50" s="4">
        <v>128419.402</v>
      </c>
      <c r="L50" s="29">
        <v>259088.96000000002</v>
      </c>
      <c r="M50" s="4"/>
      <c r="N50" s="14"/>
    </row>
    <row r="51" spans="2:14" ht="15" customHeight="1">
      <c r="B51" s="1098"/>
      <c r="C51" s="1091"/>
      <c r="D51" s="12" t="s">
        <v>48</v>
      </c>
      <c r="E51" s="28">
        <v>20900</v>
      </c>
      <c r="F51" s="29" t="s">
        <v>94</v>
      </c>
      <c r="G51" s="30">
        <v>20900</v>
      </c>
      <c r="H51" s="4"/>
      <c r="I51" s="29"/>
      <c r="J51" s="4"/>
      <c r="K51" s="4"/>
      <c r="L51" s="29">
        <v>1030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/>
      <c r="K52" s="4"/>
      <c r="L52" s="29"/>
      <c r="M52" s="4"/>
      <c r="N52" s="14"/>
    </row>
    <row r="53" spans="2:14" ht="15" customHeight="1">
      <c r="B53" s="1098"/>
      <c r="C53" s="1091"/>
      <c r="D53" s="12" t="s">
        <v>59</v>
      </c>
      <c r="E53" s="28"/>
      <c r="F53" s="29" t="s">
        <v>94</v>
      </c>
      <c r="G53" s="30"/>
      <c r="H53" s="4"/>
      <c r="I53" s="29"/>
      <c r="J53" s="4"/>
      <c r="K53" s="4"/>
      <c r="L53" s="29"/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>
        <v>24586.97</v>
      </c>
      <c r="F55" s="29" t="s">
        <v>94</v>
      </c>
      <c r="G55" s="30">
        <v>24586.97</v>
      </c>
      <c r="H55" s="4"/>
      <c r="I55" s="29"/>
      <c r="J55" s="4"/>
      <c r="K55" s="4"/>
      <c r="L55" s="29">
        <v>6297.3</v>
      </c>
      <c r="M55" s="4"/>
      <c r="N55" s="14"/>
    </row>
    <row r="56" spans="2:14" ht="15" customHeight="1">
      <c r="B56" s="1098"/>
      <c r="C56" s="1128"/>
      <c r="D56" s="26" t="s">
        <v>50</v>
      </c>
      <c r="E56" s="31">
        <v>145265.8</v>
      </c>
      <c r="F56" s="32" t="s">
        <v>94</v>
      </c>
      <c r="G56" s="33">
        <v>145265.8</v>
      </c>
      <c r="H56" s="9"/>
      <c r="I56" s="32"/>
      <c r="J56" s="9"/>
      <c r="K56" s="9"/>
      <c r="L56" s="32">
        <v>27127.2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/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>
        <v>16710</v>
      </c>
      <c r="F60" s="35" t="s">
        <v>94</v>
      </c>
      <c r="G60" s="36">
        <v>16710</v>
      </c>
      <c r="H60" s="1"/>
      <c r="I60" s="35"/>
      <c r="J60" s="1"/>
      <c r="K60" s="1"/>
      <c r="L60" s="35">
        <v>21000</v>
      </c>
      <c r="M60" s="1"/>
      <c r="N60" s="13"/>
    </row>
    <row r="61" spans="2:14" ht="15" customHeight="1">
      <c r="B61" s="1098"/>
      <c r="C61" s="1091"/>
      <c r="D61" s="12" t="s">
        <v>81</v>
      </c>
      <c r="E61" s="28">
        <v>2300</v>
      </c>
      <c r="F61" s="29" t="s">
        <v>94</v>
      </c>
      <c r="G61" s="30">
        <v>2300</v>
      </c>
      <c r="H61" s="4"/>
      <c r="I61" s="29"/>
      <c r="J61" s="4"/>
      <c r="K61" s="4"/>
      <c r="L61" s="29">
        <v>2900</v>
      </c>
      <c r="M61" s="4"/>
      <c r="N61" s="14"/>
    </row>
    <row r="62" spans="2:14" ht="15" customHeight="1">
      <c r="B62" s="1118"/>
      <c r="C62" s="1128"/>
      <c r="D62" s="26" t="s">
        <v>25</v>
      </c>
      <c r="E62" s="37">
        <v>675000</v>
      </c>
      <c r="F62" s="38" t="s">
        <v>94</v>
      </c>
      <c r="G62" s="39">
        <v>675000</v>
      </c>
      <c r="H62" s="2"/>
      <c r="I62" s="38"/>
      <c r="J62" s="2"/>
      <c r="K62" s="2"/>
      <c r="L62" s="38">
        <v>1500</v>
      </c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97047.34</v>
      </c>
      <c r="F64" s="29" t="s">
        <v>94</v>
      </c>
      <c r="G64" s="30">
        <v>97047.34</v>
      </c>
      <c r="H64" s="4"/>
      <c r="I64" s="29"/>
      <c r="J64" s="4"/>
      <c r="K64" s="4"/>
      <c r="L64" s="29">
        <v>15477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/>
      <c r="F66" s="29" t="s">
        <v>94</v>
      </c>
      <c r="G66" s="30"/>
      <c r="H66" s="4"/>
      <c r="I66" s="29"/>
      <c r="J66" s="4"/>
      <c r="K66" s="4"/>
      <c r="L66" s="29"/>
      <c r="M66" s="4"/>
      <c r="N66" s="14"/>
    </row>
    <row r="67" spans="2:14" ht="15" customHeight="1">
      <c r="B67" s="1098"/>
      <c r="C67" s="1091"/>
      <c r="D67" s="12" t="s">
        <v>82</v>
      </c>
      <c r="E67" s="28">
        <v>519845.31000000006</v>
      </c>
      <c r="F67" s="29" t="s">
        <v>94</v>
      </c>
      <c r="G67" s="30">
        <v>519845.31000000006</v>
      </c>
      <c r="H67" s="4"/>
      <c r="I67" s="29"/>
      <c r="J67" s="4"/>
      <c r="K67" s="4"/>
      <c r="L67" s="29">
        <v>121514</v>
      </c>
      <c r="M67" s="4"/>
      <c r="N67" s="14"/>
    </row>
    <row r="68" spans="2:14" ht="15" customHeight="1">
      <c r="B68" s="1098"/>
      <c r="C68" s="1091"/>
      <c r="D68" s="12" t="s">
        <v>62</v>
      </c>
      <c r="E68" s="28"/>
      <c r="F68" s="29" t="s">
        <v>94</v>
      </c>
      <c r="G68" s="30"/>
      <c r="H68" s="4"/>
      <c r="I68" s="29"/>
      <c r="J68" s="4"/>
      <c r="K68" s="4"/>
      <c r="L68" s="29"/>
      <c r="M68" s="4"/>
      <c r="N68" s="14"/>
    </row>
    <row r="69" spans="2:14" ht="15" customHeight="1">
      <c r="B69" s="1098"/>
      <c r="C69" s="1091"/>
      <c r="D69" s="12" t="s">
        <v>11</v>
      </c>
      <c r="E69" s="28">
        <v>12099955.59</v>
      </c>
      <c r="F69" s="29">
        <v>300000</v>
      </c>
      <c r="G69" s="30">
        <v>11799955.59</v>
      </c>
      <c r="H69" s="4"/>
      <c r="I69" s="29"/>
      <c r="J69" s="4"/>
      <c r="K69" s="4">
        <v>994</v>
      </c>
      <c r="L69" s="29">
        <v>1504931.06</v>
      </c>
      <c r="M69" s="4"/>
      <c r="N69" s="14"/>
    </row>
    <row r="70" spans="2:14" ht="15" customHeight="1">
      <c r="B70" s="1098"/>
      <c r="C70" s="1091"/>
      <c r="D70" s="12" t="s">
        <v>102</v>
      </c>
      <c r="E70" s="28"/>
      <c r="F70" s="29" t="s">
        <v>94</v>
      </c>
      <c r="G70" s="30"/>
      <c r="H70" s="4"/>
      <c r="I70" s="29"/>
      <c r="J70" s="4"/>
      <c r="K70" s="4"/>
      <c r="L70" s="29"/>
      <c r="M70" s="4"/>
      <c r="N70" s="14"/>
    </row>
    <row r="71" spans="2:14" ht="15" customHeight="1">
      <c r="B71" s="1098"/>
      <c r="C71" s="1091"/>
      <c r="D71" s="12" t="s">
        <v>12</v>
      </c>
      <c r="E71" s="28">
        <v>16875</v>
      </c>
      <c r="F71" s="29" t="s">
        <v>94</v>
      </c>
      <c r="G71" s="30">
        <v>16875</v>
      </c>
      <c r="H71" s="4"/>
      <c r="I71" s="29"/>
      <c r="J71" s="4"/>
      <c r="K71" s="4"/>
      <c r="L71" s="29">
        <v>2250</v>
      </c>
      <c r="M71" s="4"/>
      <c r="N71" s="14"/>
    </row>
    <row r="72" spans="2:14" ht="15" customHeight="1">
      <c r="B72" s="1098"/>
      <c r="C72" s="1091"/>
      <c r="D72" s="12" t="s">
        <v>13</v>
      </c>
      <c r="E72" s="28">
        <v>1534.5</v>
      </c>
      <c r="F72" s="29" t="s">
        <v>94</v>
      </c>
      <c r="G72" s="30">
        <v>1534.5</v>
      </c>
      <c r="H72" s="4"/>
      <c r="I72" s="29"/>
      <c r="J72" s="4"/>
      <c r="K72" s="4"/>
      <c r="L72" s="29">
        <v>273</v>
      </c>
      <c r="M72" s="4"/>
      <c r="N72" s="14"/>
    </row>
    <row r="73" spans="2:14" ht="15" customHeight="1">
      <c r="B73" s="1098"/>
      <c r="C73" s="1091"/>
      <c r="D73" s="12" t="s">
        <v>14</v>
      </c>
      <c r="E73" s="28">
        <v>13090572.09</v>
      </c>
      <c r="F73" s="29">
        <v>1204877.3900000006</v>
      </c>
      <c r="G73" s="30">
        <v>11885694.7</v>
      </c>
      <c r="H73" s="4"/>
      <c r="I73" s="29"/>
      <c r="J73" s="4"/>
      <c r="K73" s="4">
        <v>2871</v>
      </c>
      <c r="L73" s="29">
        <v>2367533.29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>
        <v>46602.4</v>
      </c>
      <c r="F75" s="29" t="s">
        <v>94</v>
      </c>
      <c r="G75" s="30">
        <v>46602.4</v>
      </c>
      <c r="H75" s="4"/>
      <c r="I75" s="29"/>
      <c r="J75" s="4"/>
      <c r="K75" s="4"/>
      <c r="L75" s="29">
        <v>4225</v>
      </c>
      <c r="M75" s="4"/>
      <c r="N75" s="14"/>
    </row>
    <row r="76" spans="2:14" ht="15" customHeight="1">
      <c r="B76" s="1098"/>
      <c r="C76" s="1091"/>
      <c r="D76" s="12" t="s">
        <v>15</v>
      </c>
      <c r="E76" s="28"/>
      <c r="F76" s="29" t="s">
        <v>94</v>
      </c>
      <c r="G76" s="30"/>
      <c r="H76" s="4"/>
      <c r="I76" s="29"/>
      <c r="J76" s="4"/>
      <c r="K76" s="4"/>
      <c r="L76" s="29"/>
      <c r="M76" s="4"/>
      <c r="N76" s="14"/>
    </row>
    <row r="77" spans="2:14" ht="15" customHeight="1">
      <c r="B77" s="1098"/>
      <c r="C77" s="1091"/>
      <c r="D77" s="12" t="s">
        <v>83</v>
      </c>
      <c r="E77" s="28">
        <v>49341</v>
      </c>
      <c r="F77" s="29" t="s">
        <v>94</v>
      </c>
      <c r="G77" s="30">
        <v>49341</v>
      </c>
      <c r="H77" s="4"/>
      <c r="I77" s="29"/>
      <c r="J77" s="4"/>
      <c r="K77" s="4"/>
      <c r="L77" s="29">
        <v>4949</v>
      </c>
      <c r="M77" s="4"/>
      <c r="N77" s="14"/>
    </row>
    <row r="78" spans="2:14" ht="15" customHeight="1">
      <c r="B78" s="1098"/>
      <c r="C78" s="1128"/>
      <c r="D78" s="26" t="s">
        <v>88</v>
      </c>
      <c r="E78" s="37"/>
      <c r="F78" s="38" t="s">
        <v>94</v>
      </c>
      <c r="G78" s="39"/>
      <c r="H78" s="2"/>
      <c r="I78" s="38"/>
      <c r="J78" s="2"/>
      <c r="K78" s="2"/>
      <c r="L78" s="38"/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1080412.02</v>
      </c>
      <c r="F79" s="35">
        <v>9000</v>
      </c>
      <c r="G79" s="36">
        <v>1071412.02</v>
      </c>
      <c r="H79" s="1"/>
      <c r="I79" s="35"/>
      <c r="J79" s="1">
        <v>300</v>
      </c>
      <c r="K79" s="1"/>
      <c r="L79" s="35">
        <v>39552.5</v>
      </c>
      <c r="M79" s="1"/>
      <c r="N79" s="13"/>
    </row>
    <row r="80" spans="2:14" ht="15" customHeight="1">
      <c r="B80" s="1098"/>
      <c r="C80" s="1091"/>
      <c r="D80" s="12" t="s">
        <v>64</v>
      </c>
      <c r="E80" s="28">
        <v>214160</v>
      </c>
      <c r="F80" s="29" t="s">
        <v>94</v>
      </c>
      <c r="G80" s="30">
        <v>214160</v>
      </c>
      <c r="H80" s="4"/>
      <c r="I80" s="29"/>
      <c r="J80" s="4"/>
      <c r="K80" s="4"/>
      <c r="L80" s="29">
        <v>82080</v>
      </c>
      <c r="M80" s="4"/>
      <c r="N80" s="14"/>
    </row>
    <row r="81" spans="2:14" ht="15" customHeight="1">
      <c r="B81" s="1098"/>
      <c r="C81" s="1128"/>
      <c r="D81" s="26" t="s">
        <v>27</v>
      </c>
      <c r="E81" s="37">
        <v>146.2</v>
      </c>
      <c r="F81" s="38" t="s">
        <v>94</v>
      </c>
      <c r="G81" s="39">
        <v>146.2</v>
      </c>
      <c r="H81" s="2"/>
      <c r="I81" s="38"/>
      <c r="J81" s="2"/>
      <c r="K81" s="2"/>
      <c r="L81" s="38">
        <v>86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>
        <v>14</v>
      </c>
      <c r="F82" s="35" t="s">
        <v>94</v>
      </c>
      <c r="G82" s="36">
        <v>14</v>
      </c>
      <c r="H82" s="1"/>
      <c r="I82" s="35"/>
      <c r="J82" s="1"/>
      <c r="K82" s="1"/>
      <c r="L82" s="35">
        <v>7</v>
      </c>
      <c r="M82" s="1"/>
      <c r="N82" s="13"/>
    </row>
    <row r="83" spans="2:14" ht="15" customHeight="1">
      <c r="B83" s="1098"/>
      <c r="C83" s="1091"/>
      <c r="D83" s="12" t="s">
        <v>46</v>
      </c>
      <c r="E83" s="28">
        <v>1856</v>
      </c>
      <c r="F83" s="29" t="s">
        <v>94</v>
      </c>
      <c r="G83" s="30">
        <v>1856</v>
      </c>
      <c r="H83" s="4"/>
      <c r="I83" s="29"/>
      <c r="J83" s="4"/>
      <c r="K83" s="4"/>
      <c r="L83" s="29">
        <v>387</v>
      </c>
      <c r="M83" s="4"/>
      <c r="N83" s="14"/>
    </row>
    <row r="84" spans="2:14" ht="15" customHeight="1">
      <c r="B84" s="1098"/>
      <c r="C84" s="1091"/>
      <c r="D84" s="12" t="s">
        <v>47</v>
      </c>
      <c r="E84" s="28">
        <v>568846</v>
      </c>
      <c r="F84" s="29" t="s">
        <v>94</v>
      </c>
      <c r="G84" s="30">
        <v>568846</v>
      </c>
      <c r="H84" s="4"/>
      <c r="I84" s="29"/>
      <c r="J84" s="4"/>
      <c r="K84" s="4"/>
      <c r="L84" s="29">
        <v>323890</v>
      </c>
      <c r="M84" s="4"/>
      <c r="N84" s="14"/>
    </row>
    <row r="85" spans="2:14" ht="15" customHeight="1">
      <c r="B85" s="1098"/>
      <c r="C85" s="1091"/>
      <c r="D85" s="12" t="s">
        <v>85</v>
      </c>
      <c r="E85" s="28">
        <v>64213.280000000006</v>
      </c>
      <c r="F85" s="29" t="s">
        <v>94</v>
      </c>
      <c r="G85" s="30">
        <v>64213.280000000006</v>
      </c>
      <c r="H85" s="4"/>
      <c r="I85" s="29"/>
      <c r="J85" s="4"/>
      <c r="K85" s="4"/>
      <c r="L85" s="29">
        <v>20744</v>
      </c>
      <c r="M85" s="4"/>
      <c r="N85" s="14"/>
    </row>
    <row r="86" spans="2:14" ht="15" customHeight="1">
      <c r="B86" s="1098"/>
      <c r="C86" s="1091"/>
      <c r="D86" s="12" t="s">
        <v>21</v>
      </c>
      <c r="E86" s="28">
        <v>967</v>
      </c>
      <c r="F86" s="29" t="s">
        <v>94</v>
      </c>
      <c r="G86" s="30">
        <v>967</v>
      </c>
      <c r="H86" s="4"/>
      <c r="I86" s="29"/>
      <c r="J86" s="4"/>
      <c r="K86" s="4"/>
      <c r="L86" s="29">
        <v>1209</v>
      </c>
      <c r="M86" s="4"/>
      <c r="N86" s="14"/>
    </row>
    <row r="87" spans="2:14" ht="15" customHeight="1">
      <c r="B87" s="1098"/>
      <c r="C87" s="1091"/>
      <c r="D87" s="12" t="s">
        <v>24</v>
      </c>
      <c r="E87" s="28">
        <v>700330.8399999996</v>
      </c>
      <c r="F87" s="29" t="s">
        <v>94</v>
      </c>
      <c r="G87" s="30">
        <v>700330.8399999996</v>
      </c>
      <c r="H87" s="4"/>
      <c r="I87" s="29"/>
      <c r="J87" s="4"/>
      <c r="K87" s="4"/>
      <c r="L87" s="29">
        <v>52557.29000000005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2156065.3300000015</v>
      </c>
      <c r="F89" s="29" t="s">
        <v>94</v>
      </c>
      <c r="G89" s="30">
        <v>2156065.3300000015</v>
      </c>
      <c r="H89" s="4"/>
      <c r="I89" s="29"/>
      <c r="J89" s="4"/>
      <c r="K89" s="4"/>
      <c r="L89" s="29">
        <v>106985.0799999999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7112620.619999992</v>
      </c>
      <c r="F90" s="29">
        <v>100000</v>
      </c>
      <c r="G90" s="30">
        <v>7012620.619999992</v>
      </c>
      <c r="H90" s="4"/>
      <c r="I90" s="29"/>
      <c r="J90" s="4"/>
      <c r="K90" s="4">
        <v>10000</v>
      </c>
      <c r="L90" s="29">
        <v>990470.6199999994</v>
      </c>
      <c r="M90" s="4"/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>
        <v>4081570.1399999983</v>
      </c>
      <c r="F92" s="38" t="s">
        <v>94</v>
      </c>
      <c r="G92" s="39">
        <v>4081570.1399999983</v>
      </c>
      <c r="H92" s="2"/>
      <c r="I92" s="38"/>
      <c r="J92" s="2"/>
      <c r="K92" s="2"/>
      <c r="L92" s="38">
        <v>1578655.4899999993</v>
      </c>
      <c r="M92" s="2"/>
      <c r="N92" s="15"/>
    </row>
    <row r="93" spans="2:14" ht="15" customHeight="1">
      <c r="B93" s="1115" t="s">
        <v>28</v>
      </c>
      <c r="C93" s="1116"/>
      <c r="D93" s="1117"/>
      <c r="E93" s="41">
        <v>422206027.53000015</v>
      </c>
      <c r="F93" s="42">
        <v>43544150.16000004</v>
      </c>
      <c r="G93" s="43">
        <v>378661877.3700001</v>
      </c>
      <c r="H93" s="3"/>
      <c r="I93" s="42"/>
      <c r="J93" s="3">
        <v>1164.98</v>
      </c>
      <c r="K93" s="3">
        <v>345129.471</v>
      </c>
      <c r="L93" s="42">
        <v>258745695.9200003</v>
      </c>
      <c r="M93" s="3"/>
      <c r="N93" s="17"/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3422000</v>
      </c>
      <c r="F94" s="35">
        <v>2465000</v>
      </c>
      <c r="G94" s="36">
        <v>957000</v>
      </c>
      <c r="H94" s="1">
        <v>153050</v>
      </c>
      <c r="I94" s="35"/>
      <c r="J94" s="1"/>
      <c r="K94" s="1"/>
      <c r="L94" s="35">
        <v>33000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684022</v>
      </c>
      <c r="F95" s="29">
        <v>319372</v>
      </c>
      <c r="G95" s="30">
        <v>364650</v>
      </c>
      <c r="H95" s="4">
        <v>35550</v>
      </c>
      <c r="I95" s="29"/>
      <c r="J95" s="4"/>
      <c r="K95" s="4"/>
      <c r="L95" s="29">
        <v>60775</v>
      </c>
      <c r="M95" s="4"/>
      <c r="N95" s="14">
        <v>0.562</v>
      </c>
    </row>
    <row r="96" spans="2:14" ht="15" customHeight="1">
      <c r="B96" s="1098"/>
      <c r="C96" s="1091"/>
      <c r="D96" s="12" t="s">
        <v>32</v>
      </c>
      <c r="E96" s="28">
        <v>262230.77</v>
      </c>
      <c r="F96" s="29">
        <v>262230.77</v>
      </c>
      <c r="G96" s="30"/>
      <c r="H96" s="4">
        <v>355</v>
      </c>
      <c r="I96" s="29"/>
      <c r="J96" s="4">
        <v>380.7</v>
      </c>
      <c r="K96" s="4">
        <v>1494.6290000000001</v>
      </c>
      <c r="L96" s="29"/>
      <c r="M96" s="4"/>
      <c r="N96" s="14">
        <v>0.28</v>
      </c>
    </row>
    <row r="97" spans="2:14" ht="15" customHeight="1">
      <c r="B97" s="1098"/>
      <c r="C97" s="1091"/>
      <c r="D97" s="12" t="s">
        <v>42</v>
      </c>
      <c r="E97" s="28">
        <v>122913.24999999999</v>
      </c>
      <c r="F97" s="29">
        <v>3814.9999999999854</v>
      </c>
      <c r="G97" s="30">
        <v>119098.25</v>
      </c>
      <c r="H97" s="4">
        <v>193</v>
      </c>
      <c r="I97" s="29"/>
      <c r="J97" s="4">
        <v>502.75000000000006</v>
      </c>
      <c r="K97" s="4">
        <v>5404.352999999999</v>
      </c>
      <c r="L97" s="29">
        <v>158045.4</v>
      </c>
      <c r="M97" s="4"/>
      <c r="N97" s="14">
        <v>20.75</v>
      </c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65480621.290004</v>
      </c>
      <c r="F99" s="29">
        <v>6508189.240004003</v>
      </c>
      <c r="G99" s="30">
        <v>58972432.05</v>
      </c>
      <c r="H99" s="4">
        <v>526858.4899999999</v>
      </c>
      <c r="I99" s="29"/>
      <c r="J99" s="4">
        <v>22740</v>
      </c>
      <c r="K99" s="4">
        <v>27101.611000000004</v>
      </c>
      <c r="L99" s="29">
        <v>25486414.21</v>
      </c>
      <c r="M99" s="4"/>
      <c r="N99" s="14">
        <v>22.03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>
        <v>2.73</v>
      </c>
      <c r="L100" s="29"/>
      <c r="M100" s="4"/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67723.91</v>
      </c>
      <c r="F102" s="29">
        <v>6300.000000000007</v>
      </c>
      <c r="G102" s="30">
        <v>61423.909999999996</v>
      </c>
      <c r="H102" s="4"/>
      <c r="I102" s="29"/>
      <c r="J102" s="4"/>
      <c r="K102" s="4">
        <v>332.8</v>
      </c>
      <c r="L102" s="29">
        <v>7690</v>
      </c>
      <c r="M102" s="4"/>
      <c r="N102" s="14"/>
    </row>
    <row r="103" spans="2:14" ht="15" customHeight="1">
      <c r="B103" s="1098"/>
      <c r="C103" s="1091"/>
      <c r="D103" s="12" t="s">
        <v>34</v>
      </c>
      <c r="E103" s="28">
        <v>535811.1</v>
      </c>
      <c r="F103" s="29">
        <v>232725.5</v>
      </c>
      <c r="G103" s="30">
        <v>303085.6</v>
      </c>
      <c r="H103" s="4"/>
      <c r="I103" s="29"/>
      <c r="J103" s="4">
        <v>1572</v>
      </c>
      <c r="K103" s="4">
        <v>449.15000000000003</v>
      </c>
      <c r="L103" s="29">
        <v>38287.5</v>
      </c>
      <c r="M103" s="4"/>
      <c r="N103" s="14">
        <v>0.004</v>
      </c>
    </row>
    <row r="104" spans="2:14" ht="15" customHeight="1">
      <c r="B104" s="1098"/>
      <c r="C104" s="1091"/>
      <c r="D104" s="12" t="s">
        <v>35</v>
      </c>
      <c r="E104" s="28">
        <v>4000</v>
      </c>
      <c r="F104" s="29">
        <v>4000</v>
      </c>
      <c r="G104" s="30"/>
      <c r="H104" s="4"/>
      <c r="I104" s="29"/>
      <c r="J104" s="4"/>
      <c r="K104" s="4">
        <v>10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>
        <v>0.2</v>
      </c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/>
      <c r="F107" s="29" t="s">
        <v>94</v>
      </c>
      <c r="G107" s="30"/>
      <c r="H107" s="4"/>
      <c r="I107" s="29"/>
      <c r="J107" s="4"/>
      <c r="K107" s="4"/>
      <c r="L107" s="29"/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>
        <v>41.2</v>
      </c>
      <c r="L108" s="29">
        <v>9</v>
      </c>
      <c r="M108" s="4"/>
      <c r="N108" s="14"/>
    </row>
    <row r="109" spans="2:14" ht="15" customHeight="1">
      <c r="B109" s="1098"/>
      <c r="C109" s="1091"/>
      <c r="D109" s="12" t="s">
        <v>9</v>
      </c>
      <c r="E109" s="28">
        <v>3717944</v>
      </c>
      <c r="F109" s="29" t="s">
        <v>94</v>
      </c>
      <c r="G109" s="30">
        <v>3717944</v>
      </c>
      <c r="H109" s="4"/>
      <c r="I109" s="29"/>
      <c r="J109" s="4"/>
      <c r="K109" s="4">
        <v>57.5</v>
      </c>
      <c r="L109" s="29">
        <v>461000</v>
      </c>
      <c r="M109" s="4"/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>
        <v>1</v>
      </c>
      <c r="L110" s="29"/>
      <c r="M110" s="4"/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/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/>
      <c r="F112" s="29" t="s">
        <v>94</v>
      </c>
      <c r="G112" s="30"/>
      <c r="H112" s="4"/>
      <c r="I112" s="29"/>
      <c r="J112" s="4"/>
      <c r="K112" s="4"/>
      <c r="L112" s="29"/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>
        <v>2.5</v>
      </c>
      <c r="L113" s="29"/>
      <c r="M113" s="4"/>
      <c r="N113" s="14"/>
    </row>
    <row r="114" spans="2:14" ht="15" customHeight="1">
      <c r="B114" s="1098"/>
      <c r="C114" s="1091"/>
      <c r="D114" s="12" t="s">
        <v>60</v>
      </c>
      <c r="E114" s="28"/>
      <c r="F114" s="29" t="s">
        <v>94</v>
      </c>
      <c r="G114" s="30"/>
      <c r="H114" s="4"/>
      <c r="I114" s="29"/>
      <c r="J114" s="4"/>
      <c r="K114" s="4"/>
      <c r="L114" s="29"/>
      <c r="M114" s="4"/>
      <c r="N114" s="14"/>
    </row>
    <row r="115" spans="2:14" ht="15" customHeight="1">
      <c r="B115" s="1098"/>
      <c r="C115" s="1091"/>
      <c r="D115" s="12" t="s">
        <v>90</v>
      </c>
      <c r="E115" s="28"/>
      <c r="F115" s="29" t="s">
        <v>94</v>
      </c>
      <c r="G115" s="30"/>
      <c r="H115" s="4"/>
      <c r="I115" s="29"/>
      <c r="J115" s="4"/>
      <c r="K115" s="4"/>
      <c r="L115" s="29"/>
      <c r="M115" s="4"/>
      <c r="N115" s="14"/>
    </row>
    <row r="116" spans="2:14" ht="15" customHeight="1">
      <c r="B116" s="1098"/>
      <c r="C116" s="1091"/>
      <c r="D116" s="12" t="s">
        <v>67</v>
      </c>
      <c r="E116" s="28"/>
      <c r="F116" s="29" t="s">
        <v>94</v>
      </c>
      <c r="G116" s="30"/>
      <c r="H116" s="4"/>
      <c r="I116" s="29"/>
      <c r="J116" s="4"/>
      <c r="K116" s="4"/>
      <c r="L116" s="29"/>
      <c r="M116" s="4"/>
      <c r="N116" s="14"/>
    </row>
    <row r="117" spans="2:14" ht="15" customHeight="1">
      <c r="B117" s="1098"/>
      <c r="C117" s="1091"/>
      <c r="D117" s="12" t="s">
        <v>91</v>
      </c>
      <c r="E117" s="28"/>
      <c r="F117" s="29" t="s">
        <v>94</v>
      </c>
      <c r="G117" s="30"/>
      <c r="H117" s="4"/>
      <c r="I117" s="29"/>
      <c r="J117" s="4"/>
      <c r="K117" s="4"/>
      <c r="L117" s="29"/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/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5400</v>
      </c>
      <c r="F119" s="35" t="s">
        <v>94</v>
      </c>
      <c r="G119" s="36">
        <v>5400</v>
      </c>
      <c r="H119" s="1"/>
      <c r="I119" s="35"/>
      <c r="J119" s="1"/>
      <c r="K119" s="1"/>
      <c r="L119" s="35">
        <v>300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/>
      <c r="K120" s="4">
        <v>65.28999999999999</v>
      </c>
      <c r="L120" s="29"/>
      <c r="M120" s="4"/>
      <c r="N120" s="14"/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74302666.32000397</v>
      </c>
      <c r="F122" s="45">
        <v>9801632.510003977</v>
      </c>
      <c r="G122" s="46">
        <v>64501033.809999995</v>
      </c>
      <c r="H122" s="5">
        <v>716006.49</v>
      </c>
      <c r="I122" s="45"/>
      <c r="J122" s="5">
        <v>25195.449999999997</v>
      </c>
      <c r="K122" s="5">
        <v>34962.963</v>
      </c>
      <c r="L122" s="45">
        <v>26245521.11</v>
      </c>
      <c r="M122" s="5"/>
      <c r="N122" s="18">
        <v>43.626</v>
      </c>
    </row>
    <row r="123" spans="2:14" ht="15" customHeight="1" thickBot="1" thickTop="1">
      <c r="B123" s="1081" t="s">
        <v>39</v>
      </c>
      <c r="C123" s="1082"/>
      <c r="D123" s="1083"/>
      <c r="E123" s="62">
        <v>496508693.8500042</v>
      </c>
      <c r="F123" s="58">
        <v>53345782.67000401</v>
      </c>
      <c r="G123" s="59">
        <v>443162911.1800002</v>
      </c>
      <c r="H123" s="60">
        <v>716006.4899999999</v>
      </c>
      <c r="I123" s="58"/>
      <c r="J123" s="60">
        <v>26360.43</v>
      </c>
      <c r="K123" s="60">
        <v>380092.43399999995</v>
      </c>
      <c r="L123" s="58">
        <v>284991217.03000027</v>
      </c>
      <c r="M123" s="60"/>
      <c r="N123" s="61">
        <v>43.626000000000005</v>
      </c>
    </row>
    <row r="124" ht="10.5" thickTop="1"/>
    <row r="125" spans="1:15" ht="12.75">
      <c r="A125" s="20"/>
      <c r="B125" s="56" t="s">
        <v>129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E3:G3"/>
    <mergeCell ref="H3:N3"/>
    <mergeCell ref="B122:D122"/>
    <mergeCell ref="C119:C121"/>
    <mergeCell ref="C60:C62"/>
    <mergeCell ref="B94:B121"/>
    <mergeCell ref="B1:N1"/>
    <mergeCell ref="C94:C118"/>
    <mergeCell ref="B93:D93"/>
    <mergeCell ref="B3:B4"/>
    <mergeCell ref="C3:C4"/>
    <mergeCell ref="D3:D4"/>
    <mergeCell ref="C57:C59"/>
    <mergeCell ref="C82:C92"/>
    <mergeCell ref="C63:C78"/>
    <mergeCell ref="C79:C81"/>
    <mergeCell ref="B123:D123"/>
    <mergeCell ref="C5:C31"/>
    <mergeCell ref="C32:C36"/>
    <mergeCell ref="B5:B62"/>
    <mergeCell ref="B63:B92"/>
    <mergeCell ref="C37:C56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124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109" t="s">
        <v>3</v>
      </c>
      <c r="F3" s="1109"/>
      <c r="G3" s="1130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/>
      <c r="F6" s="29" t="s">
        <v>94</v>
      </c>
      <c r="G6" s="30"/>
      <c r="H6" s="4"/>
      <c r="I6" s="29"/>
      <c r="J6" s="4"/>
      <c r="K6" s="4"/>
      <c r="L6" s="29"/>
      <c r="M6" s="4"/>
      <c r="N6" s="14"/>
    </row>
    <row r="7" spans="2:14" ht="15" customHeight="1">
      <c r="B7" s="1098"/>
      <c r="C7" s="1091"/>
      <c r="D7" s="12" t="s">
        <v>33</v>
      </c>
      <c r="E7" s="28"/>
      <c r="F7" s="29" t="s">
        <v>94</v>
      </c>
      <c r="G7" s="30"/>
      <c r="H7" s="4"/>
      <c r="I7" s="29"/>
      <c r="J7" s="4"/>
      <c r="K7" s="4"/>
      <c r="L7" s="29"/>
      <c r="M7" s="4"/>
      <c r="N7" s="14"/>
    </row>
    <row r="8" spans="2:14" ht="15" customHeight="1">
      <c r="B8" s="1098"/>
      <c r="C8" s="1091"/>
      <c r="D8" s="12" t="s">
        <v>9</v>
      </c>
      <c r="E8" s="28">
        <v>20454.41</v>
      </c>
      <c r="F8" s="29" t="s">
        <v>94</v>
      </c>
      <c r="G8" s="30">
        <v>20454.41</v>
      </c>
      <c r="H8" s="4"/>
      <c r="I8" s="29"/>
      <c r="J8" s="4"/>
      <c r="K8" s="4"/>
      <c r="L8" s="29">
        <v>2282.5</v>
      </c>
      <c r="M8" s="4"/>
      <c r="N8" s="14"/>
    </row>
    <row r="9" spans="2:14" ht="15" customHeight="1">
      <c r="B9" s="1098"/>
      <c r="C9" s="1091"/>
      <c r="D9" s="12" t="s">
        <v>10</v>
      </c>
      <c r="E9" s="28">
        <v>26356</v>
      </c>
      <c r="F9" s="29" t="s">
        <v>94</v>
      </c>
      <c r="G9" s="30">
        <v>26356</v>
      </c>
      <c r="H9" s="4"/>
      <c r="I9" s="29"/>
      <c r="J9" s="4"/>
      <c r="K9" s="4"/>
      <c r="L9" s="29">
        <v>9851</v>
      </c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/>
      <c r="F11" s="29" t="s">
        <v>94</v>
      </c>
      <c r="G11" s="30"/>
      <c r="H11" s="4"/>
      <c r="I11" s="29"/>
      <c r="J11" s="4"/>
      <c r="K11" s="4"/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/>
      <c r="F12" s="29" t="s">
        <v>94</v>
      </c>
      <c r="G12" s="30"/>
      <c r="H12" s="4"/>
      <c r="I12" s="29"/>
      <c r="J12" s="4"/>
      <c r="K12" s="4"/>
      <c r="L12" s="29"/>
      <c r="M12" s="4"/>
      <c r="N12" s="14"/>
    </row>
    <row r="13" spans="2:14" ht="15" customHeight="1">
      <c r="B13" s="1098"/>
      <c r="C13" s="1091"/>
      <c r="D13" s="12" t="s">
        <v>82</v>
      </c>
      <c r="E13" s="28">
        <v>16766.47</v>
      </c>
      <c r="F13" s="29" t="s">
        <v>94</v>
      </c>
      <c r="G13" s="30">
        <v>16766.47</v>
      </c>
      <c r="H13" s="4"/>
      <c r="I13" s="29"/>
      <c r="J13" s="4"/>
      <c r="K13" s="4"/>
      <c r="L13" s="29">
        <v>10322</v>
      </c>
      <c r="M13" s="4"/>
      <c r="N13" s="14"/>
    </row>
    <row r="14" spans="2:14" ht="15" customHeight="1">
      <c r="B14" s="1098"/>
      <c r="C14" s="1091"/>
      <c r="D14" s="12" t="s">
        <v>61</v>
      </c>
      <c r="E14" s="28"/>
      <c r="F14" s="29" t="s">
        <v>94</v>
      </c>
      <c r="G14" s="30"/>
      <c r="H14" s="4"/>
      <c r="I14" s="29"/>
      <c r="J14" s="4"/>
      <c r="K14" s="4"/>
      <c r="L14" s="29"/>
      <c r="M14" s="4"/>
      <c r="N14" s="14"/>
    </row>
    <row r="15" spans="2:14" ht="15" customHeight="1">
      <c r="B15" s="1098"/>
      <c r="C15" s="1091"/>
      <c r="D15" s="12" t="s">
        <v>62</v>
      </c>
      <c r="E15" s="28"/>
      <c r="F15" s="29" t="s">
        <v>94</v>
      </c>
      <c r="G15" s="30"/>
      <c r="H15" s="4"/>
      <c r="I15" s="29"/>
      <c r="J15" s="4"/>
      <c r="K15" s="4"/>
      <c r="L15" s="29"/>
      <c r="M15" s="4"/>
      <c r="N15" s="14"/>
    </row>
    <row r="16" spans="2:14" ht="15" customHeight="1">
      <c r="B16" s="1098"/>
      <c r="C16" s="1091"/>
      <c r="D16" s="12" t="s">
        <v>11</v>
      </c>
      <c r="E16" s="28">
        <v>47885181.64</v>
      </c>
      <c r="F16" s="29">
        <v>7931355.000000007</v>
      </c>
      <c r="G16" s="30">
        <v>39953826.63999999</v>
      </c>
      <c r="H16" s="4"/>
      <c r="I16" s="29"/>
      <c r="J16" s="4"/>
      <c r="K16" s="4">
        <v>28365</v>
      </c>
      <c r="L16" s="29">
        <v>6690484.5200000005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/>
      <c r="F18" s="29" t="s">
        <v>94</v>
      </c>
      <c r="G18" s="30"/>
      <c r="H18" s="4"/>
      <c r="I18" s="29"/>
      <c r="J18" s="4"/>
      <c r="K18" s="4"/>
      <c r="L18" s="29"/>
      <c r="M18" s="4"/>
      <c r="N18" s="14"/>
    </row>
    <row r="19" spans="2:14" ht="15" customHeight="1">
      <c r="B19" s="1098"/>
      <c r="C19" s="1091"/>
      <c r="D19" s="12" t="s">
        <v>12</v>
      </c>
      <c r="E19" s="28">
        <v>2185172.9</v>
      </c>
      <c r="F19" s="29" t="s">
        <v>94</v>
      </c>
      <c r="G19" s="30">
        <v>2185172.9</v>
      </c>
      <c r="H19" s="4"/>
      <c r="I19" s="29"/>
      <c r="J19" s="4"/>
      <c r="K19" s="4"/>
      <c r="L19" s="29">
        <v>484379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1900652</v>
      </c>
      <c r="F20" s="29">
        <v>660728</v>
      </c>
      <c r="G20" s="30">
        <v>1239924</v>
      </c>
      <c r="H20" s="4"/>
      <c r="I20" s="29"/>
      <c r="J20" s="4"/>
      <c r="K20" s="4">
        <v>380.206</v>
      </c>
      <c r="L20" s="29">
        <v>134443</v>
      </c>
      <c r="M20" s="4"/>
      <c r="N20" s="14"/>
    </row>
    <row r="21" spans="2:14" ht="15" customHeight="1">
      <c r="B21" s="1098"/>
      <c r="C21" s="1091"/>
      <c r="D21" s="12" t="s">
        <v>13</v>
      </c>
      <c r="E21" s="28">
        <v>991.88</v>
      </c>
      <c r="F21" s="29" t="s">
        <v>94</v>
      </c>
      <c r="G21" s="30">
        <v>991.88</v>
      </c>
      <c r="H21" s="4"/>
      <c r="I21" s="29"/>
      <c r="J21" s="4"/>
      <c r="K21" s="4"/>
      <c r="L21" s="29">
        <v>480.75</v>
      </c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>
        <v>2000</v>
      </c>
      <c r="M22" s="4"/>
      <c r="N22" s="14"/>
    </row>
    <row r="23" spans="2:14" ht="15" customHeight="1">
      <c r="B23" s="1098"/>
      <c r="C23" s="1091"/>
      <c r="D23" s="12" t="s">
        <v>14</v>
      </c>
      <c r="E23" s="28">
        <v>84624623.25000001</v>
      </c>
      <c r="F23" s="29">
        <v>18042416.550000012</v>
      </c>
      <c r="G23" s="30">
        <v>66582206.7</v>
      </c>
      <c r="H23" s="4"/>
      <c r="I23" s="29"/>
      <c r="J23" s="4"/>
      <c r="K23" s="4">
        <v>74105.818</v>
      </c>
      <c r="L23" s="29">
        <v>15334592.99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36534767</v>
      </c>
      <c r="F24" s="29" t="s">
        <v>94</v>
      </c>
      <c r="G24" s="30">
        <v>36534767</v>
      </c>
      <c r="H24" s="4"/>
      <c r="I24" s="29"/>
      <c r="J24" s="4"/>
      <c r="K24" s="4"/>
      <c r="L24" s="29">
        <v>2571616</v>
      </c>
      <c r="M24" s="4"/>
      <c r="N24" s="14"/>
    </row>
    <row r="25" spans="2:14" ht="15" customHeight="1">
      <c r="B25" s="1098"/>
      <c r="C25" s="1091"/>
      <c r="D25" s="12" t="s">
        <v>96</v>
      </c>
      <c r="E25" s="28"/>
      <c r="F25" s="29" t="s">
        <v>94</v>
      </c>
      <c r="G25" s="30"/>
      <c r="H25" s="4"/>
      <c r="I25" s="29"/>
      <c r="J25" s="4"/>
      <c r="K25" s="4"/>
      <c r="L25" s="29"/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/>
      <c r="F27" s="29" t="s">
        <v>94</v>
      </c>
      <c r="G27" s="30"/>
      <c r="H27" s="4"/>
      <c r="I27" s="29"/>
      <c r="J27" s="4"/>
      <c r="K27" s="4"/>
      <c r="L27" s="29"/>
      <c r="M27" s="4"/>
      <c r="N27" s="14"/>
    </row>
    <row r="28" spans="2:14" ht="15" customHeight="1">
      <c r="B28" s="1098"/>
      <c r="C28" s="1091"/>
      <c r="D28" s="12" t="s">
        <v>15</v>
      </c>
      <c r="E28" s="28">
        <v>434372.4</v>
      </c>
      <c r="F28" s="29">
        <v>70933</v>
      </c>
      <c r="G28" s="30">
        <v>363439.4</v>
      </c>
      <c r="H28" s="4"/>
      <c r="I28" s="29"/>
      <c r="J28" s="4">
        <v>84.16</v>
      </c>
      <c r="K28" s="4"/>
      <c r="L28" s="29">
        <v>32255.3</v>
      </c>
      <c r="M28" s="4"/>
      <c r="N28" s="14"/>
    </row>
    <row r="29" spans="2:14" ht="15" customHeight="1">
      <c r="B29" s="1098"/>
      <c r="C29" s="1091"/>
      <c r="D29" s="12" t="s">
        <v>83</v>
      </c>
      <c r="E29" s="28">
        <v>6045516.38</v>
      </c>
      <c r="F29" s="29">
        <v>6000000</v>
      </c>
      <c r="G29" s="30">
        <v>45516.37999999999</v>
      </c>
      <c r="H29" s="4"/>
      <c r="I29" s="29"/>
      <c r="J29" s="4"/>
      <c r="K29" s="4">
        <v>8000</v>
      </c>
      <c r="L29" s="29">
        <v>3926.5</v>
      </c>
      <c r="M29" s="4"/>
      <c r="N29" s="14"/>
    </row>
    <row r="30" spans="2:14" ht="15" customHeight="1">
      <c r="B30" s="1098"/>
      <c r="C30" s="1091"/>
      <c r="D30" s="12" t="s">
        <v>16</v>
      </c>
      <c r="E30" s="28">
        <v>53229108.24</v>
      </c>
      <c r="F30" s="29">
        <v>4660477.739999995</v>
      </c>
      <c r="G30" s="30">
        <v>48568630.50000001</v>
      </c>
      <c r="H30" s="4"/>
      <c r="I30" s="29"/>
      <c r="J30" s="4">
        <v>2521.66</v>
      </c>
      <c r="K30" s="4">
        <v>1606.2240000000002</v>
      </c>
      <c r="L30" s="29">
        <v>6419092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/>
      <c r="F32" s="35" t="s">
        <v>94</v>
      </c>
      <c r="G32" s="36"/>
      <c r="H32" s="1"/>
      <c r="I32" s="35"/>
      <c r="J32" s="1"/>
      <c r="K32" s="1"/>
      <c r="L32" s="35"/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/>
      <c r="F34" s="29" t="s">
        <v>94</v>
      </c>
      <c r="G34" s="30"/>
      <c r="H34" s="4"/>
      <c r="I34" s="29"/>
      <c r="J34" s="4"/>
      <c r="K34" s="4"/>
      <c r="L34" s="29"/>
      <c r="M34" s="4"/>
      <c r="N34" s="14"/>
    </row>
    <row r="35" spans="2:14" ht="15" customHeight="1">
      <c r="B35" s="1098"/>
      <c r="C35" s="1091"/>
      <c r="D35" s="12" t="s">
        <v>27</v>
      </c>
      <c r="E35" s="28"/>
      <c r="F35" s="29" t="s">
        <v>94</v>
      </c>
      <c r="G35" s="30"/>
      <c r="H35" s="4"/>
      <c r="I35" s="29"/>
      <c r="J35" s="4"/>
      <c r="K35" s="4"/>
      <c r="L35" s="29"/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/>
      <c r="F37" s="40" t="s">
        <v>94</v>
      </c>
      <c r="G37" s="30"/>
      <c r="H37" s="10"/>
      <c r="I37" s="40"/>
      <c r="J37" s="10"/>
      <c r="K37" s="10"/>
      <c r="L37" s="40"/>
      <c r="M37" s="10"/>
      <c r="N37" s="16"/>
    </row>
    <row r="38" spans="2:14" ht="15" customHeight="1">
      <c r="B38" s="1098"/>
      <c r="C38" s="1091"/>
      <c r="D38" s="12" t="s">
        <v>57</v>
      </c>
      <c r="E38" s="28"/>
      <c r="F38" s="29" t="s">
        <v>94</v>
      </c>
      <c r="G38" s="30"/>
      <c r="H38" s="4"/>
      <c r="I38" s="29"/>
      <c r="J38" s="4"/>
      <c r="K38" s="4"/>
      <c r="L38" s="29"/>
      <c r="M38" s="4"/>
      <c r="N38" s="14"/>
    </row>
    <row r="39" spans="2:14" ht="15" customHeight="1">
      <c r="B39" s="1098"/>
      <c r="C39" s="1091"/>
      <c r="D39" s="12" t="s">
        <v>46</v>
      </c>
      <c r="E39" s="28">
        <v>12257373.620000001</v>
      </c>
      <c r="F39" s="29" t="s">
        <v>94</v>
      </c>
      <c r="G39" s="30">
        <v>12257373.620000001</v>
      </c>
      <c r="H39" s="4"/>
      <c r="I39" s="29"/>
      <c r="J39" s="4"/>
      <c r="K39" s="4"/>
      <c r="L39" s="29">
        <v>3233047.96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1561149.19</v>
      </c>
      <c r="F40" s="29">
        <v>241756.83000000007</v>
      </c>
      <c r="G40" s="30">
        <v>1319392.3599999999</v>
      </c>
      <c r="H40" s="4"/>
      <c r="I40" s="29"/>
      <c r="J40" s="4"/>
      <c r="K40" s="4">
        <v>8058.561</v>
      </c>
      <c r="L40" s="29">
        <v>949595.7699999999</v>
      </c>
      <c r="M40" s="4"/>
      <c r="N40" s="14"/>
    </row>
    <row r="41" spans="2:14" ht="15" customHeight="1">
      <c r="B41" s="1098"/>
      <c r="C41" s="1091"/>
      <c r="D41" s="12" t="s">
        <v>85</v>
      </c>
      <c r="E41" s="28"/>
      <c r="F41" s="29" t="s">
        <v>94</v>
      </c>
      <c r="G41" s="30"/>
      <c r="H41" s="4"/>
      <c r="I41" s="29"/>
      <c r="J41" s="4"/>
      <c r="K41" s="4"/>
      <c r="L41" s="29"/>
      <c r="M41" s="4"/>
      <c r="N41" s="14"/>
    </row>
    <row r="42" spans="2:14" ht="15" customHeight="1">
      <c r="B42" s="1098"/>
      <c r="C42" s="1091"/>
      <c r="D42" s="12" t="s">
        <v>58</v>
      </c>
      <c r="E42" s="28"/>
      <c r="F42" s="29" t="s">
        <v>94</v>
      </c>
      <c r="G42" s="30"/>
      <c r="H42" s="4"/>
      <c r="I42" s="29"/>
      <c r="J42" s="4"/>
      <c r="K42" s="4"/>
      <c r="L42" s="29"/>
      <c r="M42" s="4"/>
      <c r="N42" s="14"/>
    </row>
    <row r="43" spans="2:14" ht="15" customHeight="1">
      <c r="B43" s="1098"/>
      <c r="C43" s="1091"/>
      <c r="D43" s="12" t="s">
        <v>20</v>
      </c>
      <c r="E43" s="28">
        <v>2000</v>
      </c>
      <c r="F43" s="29" t="s">
        <v>94</v>
      </c>
      <c r="G43" s="30">
        <v>2000</v>
      </c>
      <c r="H43" s="4"/>
      <c r="I43" s="29"/>
      <c r="J43" s="4"/>
      <c r="K43" s="4"/>
      <c r="L43" s="29">
        <v>100</v>
      </c>
      <c r="M43" s="4"/>
      <c r="N43" s="14"/>
    </row>
    <row r="44" spans="2:14" ht="15" customHeight="1">
      <c r="B44" s="1098"/>
      <c r="C44" s="1091"/>
      <c r="D44" s="12" t="s">
        <v>99</v>
      </c>
      <c r="E44" s="28"/>
      <c r="F44" s="29" t="s">
        <v>94</v>
      </c>
      <c r="G44" s="30"/>
      <c r="H44" s="4"/>
      <c r="I44" s="29"/>
      <c r="J44" s="4"/>
      <c r="K44" s="4"/>
      <c r="L44" s="29"/>
      <c r="M44" s="4"/>
      <c r="N44" s="14"/>
    </row>
    <row r="45" spans="2:14" ht="15" customHeight="1">
      <c r="B45" s="1098"/>
      <c r="C45" s="1091"/>
      <c r="D45" s="12" t="s">
        <v>21</v>
      </c>
      <c r="E45" s="28">
        <v>120590378.52999997</v>
      </c>
      <c r="F45" s="29">
        <v>18168.889999985695</v>
      </c>
      <c r="G45" s="30">
        <v>120572209.63999999</v>
      </c>
      <c r="H45" s="4"/>
      <c r="I45" s="29"/>
      <c r="J45" s="4"/>
      <c r="K45" s="4">
        <v>9344</v>
      </c>
      <c r="L45" s="29">
        <v>228884683.00102204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2240144.46</v>
      </c>
      <c r="F46" s="29">
        <v>475234.3800000001</v>
      </c>
      <c r="G46" s="30">
        <v>1764910.0799999998</v>
      </c>
      <c r="H46" s="4"/>
      <c r="I46" s="29"/>
      <c r="J46" s="4"/>
      <c r="K46" s="4">
        <v>49879.672999999995</v>
      </c>
      <c r="L46" s="29">
        <v>96958.72</v>
      </c>
      <c r="M46" s="4"/>
      <c r="N46" s="14">
        <v>1.946</v>
      </c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/>
      <c r="F48" s="29" t="s">
        <v>94</v>
      </c>
      <c r="G48" s="30"/>
      <c r="H48" s="4"/>
      <c r="I48" s="29"/>
      <c r="J48" s="4"/>
      <c r="K48" s="4"/>
      <c r="L48" s="29"/>
      <c r="M48" s="4"/>
      <c r="N48" s="14"/>
    </row>
    <row r="49" spans="2:14" ht="15" customHeight="1">
      <c r="B49" s="1098"/>
      <c r="C49" s="1091"/>
      <c r="D49" s="12" t="s">
        <v>23</v>
      </c>
      <c r="E49" s="28">
        <v>1618032.73</v>
      </c>
      <c r="F49" s="29">
        <v>37704.54000000004</v>
      </c>
      <c r="G49" s="30">
        <v>1580328.19</v>
      </c>
      <c r="H49" s="4"/>
      <c r="I49" s="29"/>
      <c r="J49" s="4"/>
      <c r="K49" s="4">
        <v>5726.357</v>
      </c>
      <c r="L49" s="29">
        <v>56975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2877695.33</v>
      </c>
      <c r="F50" s="29">
        <v>874692.69</v>
      </c>
      <c r="G50" s="30">
        <v>2003002.6400000001</v>
      </c>
      <c r="H50" s="4"/>
      <c r="I50" s="29"/>
      <c r="J50" s="4"/>
      <c r="K50" s="4">
        <v>150571.1</v>
      </c>
      <c r="L50" s="29">
        <v>263101.12</v>
      </c>
      <c r="M50" s="4"/>
      <c r="N50" s="14">
        <v>1.306</v>
      </c>
    </row>
    <row r="51" spans="2:14" ht="15" customHeight="1">
      <c r="B51" s="1098"/>
      <c r="C51" s="1091"/>
      <c r="D51" s="12" t="s">
        <v>48</v>
      </c>
      <c r="E51" s="28">
        <v>24840</v>
      </c>
      <c r="F51" s="29" t="s">
        <v>94</v>
      </c>
      <c r="G51" s="30">
        <v>24840</v>
      </c>
      <c r="H51" s="4"/>
      <c r="I51" s="29"/>
      <c r="J51" s="4"/>
      <c r="K51" s="4"/>
      <c r="L51" s="29">
        <v>1380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>
        <v>95</v>
      </c>
      <c r="K52" s="4"/>
      <c r="L52" s="29"/>
      <c r="M52" s="4"/>
      <c r="N52" s="14">
        <v>3.562</v>
      </c>
    </row>
    <row r="53" spans="2:14" ht="15" customHeight="1">
      <c r="B53" s="1098"/>
      <c r="C53" s="1091"/>
      <c r="D53" s="12" t="s">
        <v>59</v>
      </c>
      <c r="E53" s="28"/>
      <c r="F53" s="29" t="s">
        <v>94</v>
      </c>
      <c r="G53" s="30"/>
      <c r="H53" s="4"/>
      <c r="I53" s="29"/>
      <c r="J53" s="4"/>
      <c r="K53" s="4"/>
      <c r="L53" s="29"/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>
        <v>5267</v>
      </c>
      <c r="F55" s="29" t="s">
        <v>94</v>
      </c>
      <c r="G55" s="30">
        <v>5267</v>
      </c>
      <c r="H55" s="4"/>
      <c r="I55" s="29"/>
      <c r="J55" s="4"/>
      <c r="K55" s="4"/>
      <c r="L55" s="29">
        <v>1827</v>
      </c>
      <c r="M55" s="4"/>
      <c r="N55" s="14"/>
    </row>
    <row r="56" spans="2:14" ht="15" customHeight="1">
      <c r="B56" s="1098"/>
      <c r="C56" s="1128"/>
      <c r="D56" s="26" t="s">
        <v>50</v>
      </c>
      <c r="E56" s="31">
        <v>60363.89</v>
      </c>
      <c r="F56" s="32" t="s">
        <v>94</v>
      </c>
      <c r="G56" s="33">
        <v>60363.89</v>
      </c>
      <c r="H56" s="9"/>
      <c r="I56" s="32"/>
      <c r="J56" s="9"/>
      <c r="K56" s="9"/>
      <c r="L56" s="32">
        <v>10707.68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/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/>
      <c r="F60" s="35" t="s">
        <v>94</v>
      </c>
      <c r="G60" s="36"/>
      <c r="H60" s="1"/>
      <c r="I60" s="35"/>
      <c r="J60" s="1"/>
      <c r="K60" s="1"/>
      <c r="L60" s="35"/>
      <c r="M60" s="1"/>
      <c r="N60" s="13"/>
    </row>
    <row r="61" spans="2:14" ht="15" customHeight="1">
      <c r="B61" s="1098"/>
      <c r="C61" s="1091"/>
      <c r="D61" s="12" t="s">
        <v>81</v>
      </c>
      <c r="E61" s="28"/>
      <c r="F61" s="29" t="s">
        <v>94</v>
      </c>
      <c r="G61" s="30"/>
      <c r="H61" s="4"/>
      <c r="I61" s="29"/>
      <c r="J61" s="4"/>
      <c r="K61" s="4"/>
      <c r="L61" s="29"/>
      <c r="M61" s="4"/>
      <c r="N61" s="14"/>
    </row>
    <row r="62" spans="2:14" ht="15" customHeight="1">
      <c r="B62" s="1118"/>
      <c r="C62" s="1128"/>
      <c r="D62" s="26" t="s">
        <v>25</v>
      </c>
      <c r="E62" s="37">
        <v>540000</v>
      </c>
      <c r="F62" s="38" t="s">
        <v>94</v>
      </c>
      <c r="G62" s="39">
        <v>540000</v>
      </c>
      <c r="H62" s="2"/>
      <c r="I62" s="38"/>
      <c r="J62" s="2"/>
      <c r="K62" s="2"/>
      <c r="L62" s="38">
        <v>1200</v>
      </c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116247.5</v>
      </c>
      <c r="F64" s="29" t="s">
        <v>94</v>
      </c>
      <c r="G64" s="30">
        <v>116247.5</v>
      </c>
      <c r="H64" s="4"/>
      <c r="I64" s="29"/>
      <c r="J64" s="4"/>
      <c r="K64" s="4"/>
      <c r="L64" s="29">
        <v>18772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/>
      <c r="F66" s="29" t="s">
        <v>94</v>
      </c>
      <c r="G66" s="30"/>
      <c r="H66" s="4"/>
      <c r="I66" s="29"/>
      <c r="J66" s="4"/>
      <c r="K66" s="4"/>
      <c r="L66" s="29"/>
      <c r="M66" s="4"/>
      <c r="N66" s="14"/>
    </row>
    <row r="67" spans="2:14" ht="15" customHeight="1">
      <c r="B67" s="1098"/>
      <c r="C67" s="1091"/>
      <c r="D67" s="12" t="s">
        <v>82</v>
      </c>
      <c r="E67" s="28">
        <v>506886.99</v>
      </c>
      <c r="F67" s="29" t="s">
        <v>94</v>
      </c>
      <c r="G67" s="30">
        <v>506886.99</v>
      </c>
      <c r="H67" s="4"/>
      <c r="I67" s="29"/>
      <c r="J67" s="4"/>
      <c r="K67" s="4"/>
      <c r="L67" s="29">
        <v>121784</v>
      </c>
      <c r="M67" s="4"/>
      <c r="N67" s="14"/>
    </row>
    <row r="68" spans="2:14" ht="15" customHeight="1">
      <c r="B68" s="1098"/>
      <c r="C68" s="1091"/>
      <c r="D68" s="12" t="s">
        <v>62</v>
      </c>
      <c r="E68" s="28">
        <v>316.79</v>
      </c>
      <c r="F68" s="29" t="s">
        <v>94</v>
      </c>
      <c r="G68" s="30">
        <v>316.79</v>
      </c>
      <c r="H68" s="4"/>
      <c r="I68" s="29"/>
      <c r="J68" s="4"/>
      <c r="K68" s="4"/>
      <c r="L68" s="29">
        <v>401</v>
      </c>
      <c r="M68" s="4"/>
      <c r="N68" s="14"/>
    </row>
    <row r="69" spans="2:14" ht="15" customHeight="1">
      <c r="B69" s="1098"/>
      <c r="C69" s="1091"/>
      <c r="D69" s="12" t="s">
        <v>11</v>
      </c>
      <c r="E69" s="28">
        <v>10251781.27</v>
      </c>
      <c r="F69" s="29">
        <v>276000</v>
      </c>
      <c r="G69" s="30">
        <v>9975781.27</v>
      </c>
      <c r="H69" s="4"/>
      <c r="I69" s="29"/>
      <c r="J69" s="4"/>
      <c r="K69" s="4">
        <v>1300</v>
      </c>
      <c r="L69" s="29">
        <v>1073293.5</v>
      </c>
      <c r="M69" s="4"/>
      <c r="N69" s="14">
        <v>0.75</v>
      </c>
    </row>
    <row r="70" spans="2:14" ht="15" customHeight="1">
      <c r="B70" s="1098"/>
      <c r="C70" s="1091"/>
      <c r="D70" s="12" t="s">
        <v>102</v>
      </c>
      <c r="E70" s="28"/>
      <c r="F70" s="29" t="s">
        <v>94</v>
      </c>
      <c r="G70" s="30"/>
      <c r="H70" s="4"/>
      <c r="I70" s="29"/>
      <c r="J70" s="4"/>
      <c r="K70" s="4"/>
      <c r="L70" s="29"/>
      <c r="M70" s="4"/>
      <c r="N70" s="14"/>
    </row>
    <row r="71" spans="2:14" ht="15" customHeight="1">
      <c r="B71" s="1098"/>
      <c r="C71" s="1091"/>
      <c r="D71" s="12" t="s">
        <v>12</v>
      </c>
      <c r="E71" s="28">
        <v>33825.89</v>
      </c>
      <c r="F71" s="29" t="s">
        <v>94</v>
      </c>
      <c r="G71" s="30">
        <v>33825.89</v>
      </c>
      <c r="H71" s="4"/>
      <c r="I71" s="29"/>
      <c r="J71" s="4"/>
      <c r="K71" s="4"/>
      <c r="L71" s="29">
        <v>4801</v>
      </c>
      <c r="M71" s="4"/>
      <c r="N71" s="14"/>
    </row>
    <row r="72" spans="2:14" ht="15" customHeight="1">
      <c r="B72" s="1098"/>
      <c r="C72" s="1091"/>
      <c r="D72" s="12" t="s">
        <v>13</v>
      </c>
      <c r="E72" s="28">
        <v>300</v>
      </c>
      <c r="F72" s="29" t="s">
        <v>94</v>
      </c>
      <c r="G72" s="30">
        <v>300</v>
      </c>
      <c r="H72" s="4"/>
      <c r="I72" s="29"/>
      <c r="J72" s="4"/>
      <c r="K72" s="4"/>
      <c r="L72" s="29">
        <v>50</v>
      </c>
      <c r="M72" s="4"/>
      <c r="N72" s="14"/>
    </row>
    <row r="73" spans="2:14" ht="15" customHeight="1">
      <c r="B73" s="1098"/>
      <c r="C73" s="1091"/>
      <c r="D73" s="12" t="s">
        <v>14</v>
      </c>
      <c r="E73" s="28">
        <v>12693650.1</v>
      </c>
      <c r="F73" s="29">
        <v>1093309.9500000011</v>
      </c>
      <c r="G73" s="30">
        <v>11600340.149999999</v>
      </c>
      <c r="H73" s="4"/>
      <c r="I73" s="29"/>
      <c r="J73" s="4"/>
      <c r="K73" s="4">
        <v>2601.608</v>
      </c>
      <c r="L73" s="29">
        <v>2048298.5</v>
      </c>
      <c r="M73" s="4"/>
      <c r="N73" s="14"/>
    </row>
    <row r="74" spans="2:14" ht="15" customHeight="1">
      <c r="B74" s="1098"/>
      <c r="C74" s="1091"/>
      <c r="D74" s="12" t="s">
        <v>103</v>
      </c>
      <c r="E74" s="28">
        <v>250</v>
      </c>
      <c r="F74" s="29" t="s">
        <v>94</v>
      </c>
      <c r="G74" s="30">
        <v>250</v>
      </c>
      <c r="H74" s="4"/>
      <c r="I74" s="29"/>
      <c r="J74" s="4"/>
      <c r="K74" s="4"/>
      <c r="L74" s="29">
        <v>100</v>
      </c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/>
      <c r="F76" s="29" t="s">
        <v>94</v>
      </c>
      <c r="G76" s="30"/>
      <c r="H76" s="4"/>
      <c r="I76" s="29"/>
      <c r="J76" s="4"/>
      <c r="K76" s="4"/>
      <c r="L76" s="29"/>
      <c r="M76" s="4"/>
      <c r="N76" s="14"/>
    </row>
    <row r="77" spans="2:14" ht="15" customHeight="1">
      <c r="B77" s="1098"/>
      <c r="C77" s="1091"/>
      <c r="D77" s="12" t="s">
        <v>83</v>
      </c>
      <c r="E77" s="28">
        <v>81718.92</v>
      </c>
      <c r="F77" s="29" t="s">
        <v>94</v>
      </c>
      <c r="G77" s="30">
        <v>81718.92</v>
      </c>
      <c r="H77" s="4"/>
      <c r="I77" s="29"/>
      <c r="J77" s="4"/>
      <c r="K77" s="4"/>
      <c r="L77" s="29">
        <v>6853.5</v>
      </c>
      <c r="M77" s="4"/>
      <c r="N77" s="14"/>
    </row>
    <row r="78" spans="2:14" ht="15" customHeight="1">
      <c r="B78" s="1098"/>
      <c r="C78" s="1128"/>
      <c r="D78" s="26" t="s">
        <v>88</v>
      </c>
      <c r="E78" s="37">
        <v>254.8</v>
      </c>
      <c r="F78" s="38" t="s">
        <v>94</v>
      </c>
      <c r="G78" s="39">
        <v>254.8</v>
      </c>
      <c r="H78" s="2"/>
      <c r="I78" s="38"/>
      <c r="J78" s="2"/>
      <c r="K78" s="2"/>
      <c r="L78" s="38">
        <v>98</v>
      </c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2189323.13</v>
      </c>
      <c r="F79" s="35">
        <v>29910</v>
      </c>
      <c r="G79" s="36">
        <v>2159413.13</v>
      </c>
      <c r="H79" s="1"/>
      <c r="I79" s="35"/>
      <c r="J79" s="1"/>
      <c r="K79" s="1">
        <v>1000</v>
      </c>
      <c r="L79" s="35">
        <v>76641</v>
      </c>
      <c r="M79" s="1"/>
      <c r="N79" s="13"/>
    </row>
    <row r="80" spans="2:14" ht="15" customHeight="1">
      <c r="B80" s="1098"/>
      <c r="C80" s="1091"/>
      <c r="D80" s="12" t="s">
        <v>64</v>
      </c>
      <c r="E80" s="28">
        <v>330000</v>
      </c>
      <c r="F80" s="29" t="s">
        <v>94</v>
      </c>
      <c r="G80" s="30">
        <v>330000</v>
      </c>
      <c r="H80" s="4"/>
      <c r="I80" s="29"/>
      <c r="J80" s="4"/>
      <c r="K80" s="4"/>
      <c r="L80" s="29">
        <v>132000</v>
      </c>
      <c r="M80" s="4"/>
      <c r="N80" s="14"/>
    </row>
    <row r="81" spans="2:14" ht="15" customHeight="1">
      <c r="B81" s="1098"/>
      <c r="C81" s="1128"/>
      <c r="D81" s="26" t="s">
        <v>27</v>
      </c>
      <c r="E81" s="37">
        <v>2314</v>
      </c>
      <c r="F81" s="38" t="s">
        <v>94</v>
      </c>
      <c r="G81" s="39">
        <v>2314</v>
      </c>
      <c r="H81" s="2"/>
      <c r="I81" s="38"/>
      <c r="J81" s="2"/>
      <c r="K81" s="2"/>
      <c r="L81" s="38">
        <v>890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/>
      <c r="F82" s="35" t="s">
        <v>94</v>
      </c>
      <c r="G82" s="36"/>
      <c r="H82" s="1"/>
      <c r="I82" s="35"/>
      <c r="J82" s="1"/>
      <c r="K82" s="1"/>
      <c r="L82" s="35"/>
      <c r="M82" s="1"/>
      <c r="N82" s="13"/>
    </row>
    <row r="83" spans="2:14" ht="15" customHeight="1">
      <c r="B83" s="1098"/>
      <c r="C83" s="1091"/>
      <c r="D83" s="12" t="s">
        <v>46</v>
      </c>
      <c r="E83" s="28">
        <v>7075</v>
      </c>
      <c r="F83" s="29" t="s">
        <v>94</v>
      </c>
      <c r="G83" s="30">
        <v>7075</v>
      </c>
      <c r="H83" s="4"/>
      <c r="I83" s="29"/>
      <c r="J83" s="4"/>
      <c r="K83" s="4"/>
      <c r="L83" s="29">
        <v>1686</v>
      </c>
      <c r="M83" s="4"/>
      <c r="N83" s="14"/>
    </row>
    <row r="84" spans="2:14" ht="15" customHeight="1">
      <c r="B84" s="1098"/>
      <c r="C84" s="1091"/>
      <c r="D84" s="12" t="s">
        <v>47</v>
      </c>
      <c r="E84" s="28">
        <v>519985</v>
      </c>
      <c r="F84" s="29" t="s">
        <v>94</v>
      </c>
      <c r="G84" s="30">
        <v>519985</v>
      </c>
      <c r="H84" s="4"/>
      <c r="I84" s="29"/>
      <c r="J84" s="4"/>
      <c r="K84" s="4"/>
      <c r="L84" s="29">
        <v>301520</v>
      </c>
      <c r="M84" s="4"/>
      <c r="N84" s="14"/>
    </row>
    <row r="85" spans="2:14" ht="15" customHeight="1">
      <c r="B85" s="1098"/>
      <c r="C85" s="1091"/>
      <c r="D85" s="12" t="s">
        <v>85</v>
      </c>
      <c r="E85" s="28">
        <v>38872.8</v>
      </c>
      <c r="F85" s="29" t="s">
        <v>94</v>
      </c>
      <c r="G85" s="30">
        <v>38872.8</v>
      </c>
      <c r="H85" s="4"/>
      <c r="I85" s="29"/>
      <c r="J85" s="4"/>
      <c r="K85" s="4"/>
      <c r="L85" s="29">
        <v>12068</v>
      </c>
      <c r="M85" s="4"/>
      <c r="N85" s="14"/>
    </row>
    <row r="86" spans="2:14" ht="15" customHeight="1">
      <c r="B86" s="1098"/>
      <c r="C86" s="1091"/>
      <c r="D86" s="12" t="s">
        <v>21</v>
      </c>
      <c r="E86" s="28"/>
      <c r="F86" s="29" t="s">
        <v>94</v>
      </c>
      <c r="G86" s="30"/>
      <c r="H86" s="4"/>
      <c r="I86" s="29"/>
      <c r="J86" s="4"/>
      <c r="K86" s="4"/>
      <c r="L86" s="29"/>
      <c r="M86" s="4"/>
      <c r="N86" s="14"/>
    </row>
    <row r="87" spans="2:14" ht="15" customHeight="1">
      <c r="B87" s="1098"/>
      <c r="C87" s="1091"/>
      <c r="D87" s="12" t="s">
        <v>24</v>
      </c>
      <c r="E87" s="28">
        <v>1480411.5099999977</v>
      </c>
      <c r="F87" s="29" t="s">
        <v>94</v>
      </c>
      <c r="G87" s="30">
        <v>1480411.5099999977</v>
      </c>
      <c r="H87" s="4"/>
      <c r="I87" s="29"/>
      <c r="J87" s="4"/>
      <c r="K87" s="4"/>
      <c r="L87" s="29">
        <v>108938.59999999979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2637944.5099999933</v>
      </c>
      <c r="F89" s="29" t="s">
        <v>94</v>
      </c>
      <c r="G89" s="30">
        <v>2637944.5099999933</v>
      </c>
      <c r="H89" s="4"/>
      <c r="I89" s="29"/>
      <c r="J89" s="4"/>
      <c r="K89" s="4"/>
      <c r="L89" s="29">
        <v>101619.40999999983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3670868.7399999998</v>
      </c>
      <c r="F90" s="29" t="s">
        <v>94</v>
      </c>
      <c r="G90" s="30">
        <v>3670868.7399999998</v>
      </c>
      <c r="H90" s="4"/>
      <c r="I90" s="29"/>
      <c r="J90" s="4"/>
      <c r="K90" s="4"/>
      <c r="L90" s="29">
        <v>454115.5299999989</v>
      </c>
      <c r="M90" s="4"/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/>
      <c r="F92" s="38" t="s">
        <v>94</v>
      </c>
      <c r="G92" s="39"/>
      <c r="H92" s="2"/>
      <c r="I92" s="38"/>
      <c r="J92" s="2"/>
      <c r="K92" s="2"/>
      <c r="L92" s="38"/>
      <c r="M92" s="2"/>
      <c r="N92" s="15"/>
    </row>
    <row r="93" spans="2:14" ht="15" customHeight="1">
      <c r="B93" s="1115" t="s">
        <v>28</v>
      </c>
      <c r="C93" s="1116"/>
      <c r="D93" s="1117"/>
      <c r="E93" s="41">
        <v>409243234.2699999</v>
      </c>
      <c r="F93" s="42">
        <v>40412687.56999995</v>
      </c>
      <c r="G93" s="43">
        <v>368830546.7</v>
      </c>
      <c r="H93" s="3"/>
      <c r="I93" s="42"/>
      <c r="J93" s="3">
        <v>2700.82</v>
      </c>
      <c r="K93" s="3">
        <v>340938.547</v>
      </c>
      <c r="L93" s="42">
        <v>269659231.85102206</v>
      </c>
      <c r="M93" s="3"/>
      <c r="N93" s="17">
        <v>7.564</v>
      </c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6351955.33</v>
      </c>
      <c r="F94" s="35">
        <v>1851955.33</v>
      </c>
      <c r="G94" s="36">
        <v>4500000</v>
      </c>
      <c r="H94" s="1">
        <v>111117.32</v>
      </c>
      <c r="I94" s="35"/>
      <c r="J94" s="1"/>
      <c r="K94" s="1"/>
      <c r="L94" s="35">
        <v>100000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431344.67</v>
      </c>
      <c r="F95" s="29">
        <v>251344.66999999998</v>
      </c>
      <c r="G95" s="30">
        <v>180000</v>
      </c>
      <c r="H95" s="4">
        <v>25592.68</v>
      </c>
      <c r="I95" s="29"/>
      <c r="J95" s="4"/>
      <c r="K95" s="4"/>
      <c r="L95" s="29">
        <v>22000</v>
      </c>
      <c r="M95" s="4"/>
      <c r="N95" s="14"/>
    </row>
    <row r="96" spans="2:14" ht="15" customHeight="1">
      <c r="B96" s="1098"/>
      <c r="C96" s="1091"/>
      <c r="D96" s="12" t="s">
        <v>32</v>
      </c>
      <c r="E96" s="28"/>
      <c r="F96" s="29" t="s">
        <v>94</v>
      </c>
      <c r="G96" s="30"/>
      <c r="H96" s="4"/>
      <c r="I96" s="29"/>
      <c r="J96" s="4">
        <v>207.87</v>
      </c>
      <c r="K96" s="4">
        <v>1724.781</v>
      </c>
      <c r="L96" s="29">
        <v>2360</v>
      </c>
      <c r="M96" s="4"/>
      <c r="N96" s="14">
        <v>0.306</v>
      </c>
    </row>
    <row r="97" spans="2:14" ht="15" customHeight="1">
      <c r="B97" s="1098"/>
      <c r="C97" s="1091"/>
      <c r="D97" s="12" t="s">
        <v>42</v>
      </c>
      <c r="E97" s="28">
        <v>156627.79</v>
      </c>
      <c r="F97" s="29">
        <v>7125.600000000006</v>
      </c>
      <c r="G97" s="30">
        <v>149502.19</v>
      </c>
      <c r="H97" s="4">
        <v>3005</v>
      </c>
      <c r="I97" s="29"/>
      <c r="J97" s="4">
        <v>1743</v>
      </c>
      <c r="K97" s="4">
        <v>6810.313</v>
      </c>
      <c r="L97" s="29">
        <v>131479.38</v>
      </c>
      <c r="M97" s="4"/>
      <c r="N97" s="14">
        <v>12.370000000000001</v>
      </c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65020940.72</v>
      </c>
      <c r="F99" s="29">
        <v>6927329.340000004</v>
      </c>
      <c r="G99" s="30">
        <v>58093611.379999995</v>
      </c>
      <c r="H99" s="4">
        <v>520501.24</v>
      </c>
      <c r="I99" s="29"/>
      <c r="J99" s="4">
        <v>26300</v>
      </c>
      <c r="K99" s="4">
        <v>33621.4</v>
      </c>
      <c r="L99" s="29">
        <v>24737330.999999993</v>
      </c>
      <c r="M99" s="4"/>
      <c r="N99" s="14">
        <v>37.5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>
        <v>7.5</v>
      </c>
      <c r="L100" s="29"/>
      <c r="M100" s="4"/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9425</v>
      </c>
      <c r="F102" s="29" t="s">
        <v>94</v>
      </c>
      <c r="G102" s="30">
        <v>9425</v>
      </c>
      <c r="H102" s="4"/>
      <c r="I102" s="29"/>
      <c r="J102" s="4"/>
      <c r="K102" s="4">
        <v>306.35</v>
      </c>
      <c r="L102" s="29">
        <v>2035</v>
      </c>
      <c r="M102" s="4"/>
      <c r="N102" s="14"/>
    </row>
    <row r="103" spans="2:14" ht="15" customHeight="1">
      <c r="B103" s="1098"/>
      <c r="C103" s="1091"/>
      <c r="D103" s="12" t="s">
        <v>34</v>
      </c>
      <c r="E103" s="28">
        <v>968293.27</v>
      </c>
      <c r="F103" s="29">
        <v>387842</v>
      </c>
      <c r="G103" s="30">
        <v>580451.27</v>
      </c>
      <c r="H103" s="4"/>
      <c r="I103" s="29"/>
      <c r="J103" s="4">
        <v>2210</v>
      </c>
      <c r="K103" s="4">
        <v>413.65</v>
      </c>
      <c r="L103" s="29">
        <v>65908.3</v>
      </c>
      <c r="M103" s="4"/>
      <c r="N103" s="14"/>
    </row>
    <row r="104" spans="2:14" ht="15" customHeight="1">
      <c r="B104" s="1098"/>
      <c r="C104" s="1091"/>
      <c r="D104" s="12" t="s">
        <v>35</v>
      </c>
      <c r="E104" s="28">
        <v>53100</v>
      </c>
      <c r="F104" s="29">
        <v>53100</v>
      </c>
      <c r="G104" s="30"/>
      <c r="H104" s="4"/>
      <c r="I104" s="29"/>
      <c r="J104" s="4"/>
      <c r="K104" s="4">
        <v>59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/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>
        <v>27000</v>
      </c>
      <c r="F107" s="29" t="s">
        <v>94</v>
      </c>
      <c r="G107" s="30">
        <v>27000</v>
      </c>
      <c r="H107" s="4"/>
      <c r="I107" s="29"/>
      <c r="J107" s="4"/>
      <c r="K107" s="4"/>
      <c r="L107" s="29">
        <v>3800</v>
      </c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>
        <v>48.5</v>
      </c>
      <c r="L108" s="29"/>
      <c r="M108" s="4"/>
      <c r="N108" s="14"/>
    </row>
    <row r="109" spans="2:14" ht="15" customHeight="1">
      <c r="B109" s="1098"/>
      <c r="C109" s="1091"/>
      <c r="D109" s="12" t="s">
        <v>9</v>
      </c>
      <c r="E109" s="28">
        <v>3453200</v>
      </c>
      <c r="F109" s="29">
        <v>186200</v>
      </c>
      <c r="G109" s="30">
        <v>3267000</v>
      </c>
      <c r="H109" s="4"/>
      <c r="I109" s="29"/>
      <c r="J109" s="4"/>
      <c r="K109" s="4">
        <v>792.8</v>
      </c>
      <c r="L109" s="29">
        <v>381750</v>
      </c>
      <c r="M109" s="4"/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>
        <v>0.3</v>
      </c>
      <c r="L110" s="29"/>
      <c r="M110" s="4"/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/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/>
      <c r="F112" s="29" t="s">
        <v>94</v>
      </c>
      <c r="G112" s="30"/>
      <c r="H112" s="4"/>
      <c r="I112" s="29"/>
      <c r="J112" s="4"/>
      <c r="K112" s="4"/>
      <c r="L112" s="29"/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>
        <v>0.45</v>
      </c>
      <c r="L113" s="29"/>
      <c r="M113" s="4"/>
      <c r="N113" s="14"/>
    </row>
    <row r="114" spans="2:14" ht="15" customHeight="1">
      <c r="B114" s="1098"/>
      <c r="C114" s="1091"/>
      <c r="D114" s="12" t="s">
        <v>60</v>
      </c>
      <c r="E114" s="28">
        <v>3000</v>
      </c>
      <c r="F114" s="29" t="s">
        <v>94</v>
      </c>
      <c r="G114" s="30">
        <v>3000</v>
      </c>
      <c r="H114" s="4"/>
      <c r="I114" s="29"/>
      <c r="J114" s="4"/>
      <c r="K114" s="4"/>
      <c r="L114" s="29">
        <v>200</v>
      </c>
      <c r="M114" s="4"/>
      <c r="N114" s="14"/>
    </row>
    <row r="115" spans="2:14" ht="15" customHeight="1">
      <c r="B115" s="1098"/>
      <c r="C115" s="1091"/>
      <c r="D115" s="12" t="s">
        <v>90</v>
      </c>
      <c r="E115" s="28">
        <v>1200</v>
      </c>
      <c r="F115" s="29" t="s">
        <v>94</v>
      </c>
      <c r="G115" s="30">
        <v>1200</v>
      </c>
      <c r="H115" s="4"/>
      <c r="I115" s="29"/>
      <c r="J115" s="4"/>
      <c r="K115" s="4"/>
      <c r="L115" s="29">
        <v>120</v>
      </c>
      <c r="M115" s="4"/>
      <c r="N115" s="14"/>
    </row>
    <row r="116" spans="2:14" ht="15" customHeight="1">
      <c r="B116" s="1098"/>
      <c r="C116" s="1091"/>
      <c r="D116" s="12" t="s">
        <v>67</v>
      </c>
      <c r="E116" s="28">
        <v>900</v>
      </c>
      <c r="F116" s="29" t="s">
        <v>94</v>
      </c>
      <c r="G116" s="30">
        <v>900</v>
      </c>
      <c r="H116" s="4"/>
      <c r="I116" s="29"/>
      <c r="J116" s="4"/>
      <c r="K116" s="4"/>
      <c r="L116" s="29">
        <v>300</v>
      </c>
      <c r="M116" s="4"/>
      <c r="N116" s="14"/>
    </row>
    <row r="117" spans="2:14" ht="15" customHeight="1">
      <c r="B117" s="1098"/>
      <c r="C117" s="1091"/>
      <c r="D117" s="12" t="s">
        <v>91</v>
      </c>
      <c r="E117" s="28">
        <v>3000</v>
      </c>
      <c r="F117" s="29">
        <v>3000</v>
      </c>
      <c r="G117" s="30"/>
      <c r="H117" s="4"/>
      <c r="I117" s="29"/>
      <c r="J117" s="4"/>
      <c r="K117" s="4">
        <v>33</v>
      </c>
      <c r="L117" s="29"/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/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57000</v>
      </c>
      <c r="F119" s="35">
        <v>57000</v>
      </c>
      <c r="G119" s="36"/>
      <c r="H119" s="1"/>
      <c r="I119" s="35"/>
      <c r="J119" s="1"/>
      <c r="K119" s="1">
        <v>290</v>
      </c>
      <c r="L119" s="35"/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/>
      <c r="K120" s="4">
        <v>113</v>
      </c>
      <c r="L120" s="29"/>
      <c r="M120" s="4"/>
      <c r="N120" s="14"/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76536986.78</v>
      </c>
      <c r="F122" s="45">
        <v>9724896.939999998</v>
      </c>
      <c r="G122" s="46">
        <v>66812089.84</v>
      </c>
      <c r="H122" s="5">
        <v>660216.2400000001</v>
      </c>
      <c r="I122" s="45"/>
      <c r="J122" s="5">
        <v>30460.87</v>
      </c>
      <c r="K122" s="5">
        <v>44221.043999999994</v>
      </c>
      <c r="L122" s="45">
        <v>25447283.679999992</v>
      </c>
      <c r="M122" s="5"/>
      <c r="N122" s="18">
        <v>50.176</v>
      </c>
    </row>
    <row r="123" spans="2:14" ht="15" customHeight="1" thickBot="1" thickTop="1">
      <c r="B123" s="1081" t="s">
        <v>39</v>
      </c>
      <c r="C123" s="1082"/>
      <c r="D123" s="1083"/>
      <c r="E123" s="62">
        <v>485780221.04999995</v>
      </c>
      <c r="F123" s="58">
        <v>50137584.50999999</v>
      </c>
      <c r="G123" s="59">
        <v>435642636.53999996</v>
      </c>
      <c r="H123" s="60">
        <v>660216.24</v>
      </c>
      <c r="I123" s="58"/>
      <c r="J123" s="60">
        <v>33161.689999999995</v>
      </c>
      <c r="K123" s="60">
        <v>385159.59099999996</v>
      </c>
      <c r="L123" s="58">
        <v>295106515.53102213</v>
      </c>
      <c r="M123" s="60"/>
      <c r="N123" s="61">
        <v>57.739999999999995</v>
      </c>
    </row>
    <row r="124" ht="10.5" thickTop="1"/>
    <row r="125" spans="1:15" ht="12.75">
      <c r="A125" s="20"/>
      <c r="B125" s="56" t="s">
        <v>129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B94:B121"/>
    <mergeCell ref="C79:C81"/>
    <mergeCell ref="C57:C59"/>
    <mergeCell ref="C37:C56"/>
    <mergeCell ref="B123:D123"/>
    <mergeCell ref="C5:C31"/>
    <mergeCell ref="C32:C36"/>
    <mergeCell ref="B5:B62"/>
    <mergeCell ref="B63:B92"/>
    <mergeCell ref="B122:D122"/>
    <mergeCell ref="C119:C121"/>
    <mergeCell ref="C94:C118"/>
    <mergeCell ref="B93:D93"/>
    <mergeCell ref="C82:C92"/>
    <mergeCell ref="B1:N1"/>
    <mergeCell ref="E3:G3"/>
    <mergeCell ref="H3:N3"/>
    <mergeCell ref="C63:C78"/>
    <mergeCell ref="B3:B4"/>
    <mergeCell ref="D3:D4"/>
    <mergeCell ref="C60:C62"/>
    <mergeCell ref="C3:C4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125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109" t="s">
        <v>3</v>
      </c>
      <c r="F3" s="1109"/>
      <c r="G3" s="1130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/>
      <c r="F6" s="29" t="s">
        <v>94</v>
      </c>
      <c r="G6" s="30"/>
      <c r="H6" s="4"/>
      <c r="I6" s="29"/>
      <c r="J6" s="4"/>
      <c r="K6" s="4"/>
      <c r="L6" s="29"/>
      <c r="M6" s="4"/>
      <c r="N6" s="14"/>
    </row>
    <row r="7" spans="2:14" ht="15" customHeight="1">
      <c r="B7" s="1098"/>
      <c r="C7" s="1091"/>
      <c r="D7" s="12" t="s">
        <v>33</v>
      </c>
      <c r="E7" s="28"/>
      <c r="F7" s="29" t="s">
        <v>94</v>
      </c>
      <c r="G7" s="30"/>
      <c r="H7" s="4"/>
      <c r="I7" s="29"/>
      <c r="J7" s="4"/>
      <c r="K7" s="4"/>
      <c r="L7" s="29"/>
      <c r="M7" s="4"/>
      <c r="N7" s="14"/>
    </row>
    <row r="8" spans="2:14" ht="15" customHeight="1">
      <c r="B8" s="1098"/>
      <c r="C8" s="1091"/>
      <c r="D8" s="12" t="s">
        <v>9</v>
      </c>
      <c r="E8" s="28">
        <v>13317.6</v>
      </c>
      <c r="F8" s="29" t="s">
        <v>94</v>
      </c>
      <c r="G8" s="30">
        <v>13317.6</v>
      </c>
      <c r="H8" s="4"/>
      <c r="I8" s="29"/>
      <c r="J8" s="4"/>
      <c r="K8" s="4"/>
      <c r="L8" s="29">
        <v>3396</v>
      </c>
      <c r="M8" s="4"/>
      <c r="N8" s="14"/>
    </row>
    <row r="9" spans="2:14" ht="15" customHeight="1">
      <c r="B9" s="1098"/>
      <c r="C9" s="1091"/>
      <c r="D9" s="12" t="s">
        <v>10</v>
      </c>
      <c r="E9" s="28">
        <v>456.64</v>
      </c>
      <c r="F9" s="29">
        <v>156.19</v>
      </c>
      <c r="G9" s="30">
        <v>300.45</v>
      </c>
      <c r="H9" s="4"/>
      <c r="I9" s="29"/>
      <c r="J9" s="4"/>
      <c r="K9" s="4">
        <v>0.347</v>
      </c>
      <c r="L9" s="29">
        <v>152</v>
      </c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/>
      <c r="F11" s="29" t="s">
        <v>94</v>
      </c>
      <c r="G11" s="30"/>
      <c r="H11" s="4"/>
      <c r="I11" s="29"/>
      <c r="J11" s="4"/>
      <c r="K11" s="4"/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/>
      <c r="F12" s="29" t="s">
        <v>94</v>
      </c>
      <c r="G12" s="30"/>
      <c r="H12" s="4"/>
      <c r="I12" s="29"/>
      <c r="J12" s="4"/>
      <c r="K12" s="4"/>
      <c r="L12" s="29"/>
      <c r="M12" s="4"/>
      <c r="N12" s="14"/>
    </row>
    <row r="13" spans="2:14" ht="15" customHeight="1">
      <c r="B13" s="1098"/>
      <c r="C13" s="1091"/>
      <c r="D13" s="12" t="s">
        <v>82</v>
      </c>
      <c r="E13" s="28">
        <v>7172.6</v>
      </c>
      <c r="F13" s="29" t="s">
        <v>94</v>
      </c>
      <c r="G13" s="30">
        <v>7172.6</v>
      </c>
      <c r="H13" s="4"/>
      <c r="I13" s="29"/>
      <c r="J13" s="4"/>
      <c r="K13" s="4"/>
      <c r="L13" s="29">
        <v>2103</v>
      </c>
      <c r="M13" s="4"/>
      <c r="N13" s="14"/>
    </row>
    <row r="14" spans="2:14" ht="15" customHeight="1">
      <c r="B14" s="1098"/>
      <c r="C14" s="1091"/>
      <c r="D14" s="12" t="s">
        <v>61</v>
      </c>
      <c r="E14" s="28"/>
      <c r="F14" s="29" t="s">
        <v>94</v>
      </c>
      <c r="G14" s="30"/>
      <c r="H14" s="4"/>
      <c r="I14" s="29"/>
      <c r="J14" s="4"/>
      <c r="K14" s="4"/>
      <c r="L14" s="29"/>
      <c r="M14" s="4"/>
      <c r="N14" s="14"/>
    </row>
    <row r="15" spans="2:14" ht="15" customHeight="1">
      <c r="B15" s="1098"/>
      <c r="C15" s="1091"/>
      <c r="D15" s="12" t="s">
        <v>62</v>
      </c>
      <c r="E15" s="28"/>
      <c r="F15" s="29" t="s">
        <v>94</v>
      </c>
      <c r="G15" s="30"/>
      <c r="H15" s="4"/>
      <c r="I15" s="29"/>
      <c r="J15" s="4"/>
      <c r="K15" s="4"/>
      <c r="L15" s="29"/>
      <c r="M15" s="4"/>
      <c r="N15" s="14"/>
    </row>
    <row r="16" spans="2:14" ht="15" customHeight="1">
      <c r="B16" s="1098"/>
      <c r="C16" s="1091"/>
      <c r="D16" s="12" t="s">
        <v>11</v>
      </c>
      <c r="E16" s="28">
        <v>36347173.31</v>
      </c>
      <c r="F16" s="29">
        <v>7817970.070000004</v>
      </c>
      <c r="G16" s="30">
        <v>28529203.24</v>
      </c>
      <c r="H16" s="4"/>
      <c r="I16" s="29"/>
      <c r="J16" s="4"/>
      <c r="K16" s="4">
        <v>33157.411</v>
      </c>
      <c r="L16" s="29">
        <v>5076141.5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/>
      <c r="F18" s="29" t="s">
        <v>94</v>
      </c>
      <c r="G18" s="30"/>
      <c r="H18" s="4"/>
      <c r="I18" s="29"/>
      <c r="J18" s="4"/>
      <c r="K18" s="4"/>
      <c r="L18" s="29"/>
      <c r="M18" s="4"/>
      <c r="N18" s="14"/>
    </row>
    <row r="19" spans="2:14" ht="15" customHeight="1">
      <c r="B19" s="1098"/>
      <c r="C19" s="1091"/>
      <c r="D19" s="12" t="s">
        <v>12</v>
      </c>
      <c r="E19" s="28">
        <v>1523619</v>
      </c>
      <c r="F19" s="29" t="s">
        <v>94</v>
      </c>
      <c r="G19" s="30">
        <v>1523619</v>
      </c>
      <c r="H19" s="4"/>
      <c r="I19" s="29"/>
      <c r="J19" s="4"/>
      <c r="K19" s="4"/>
      <c r="L19" s="29">
        <v>345879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1720306.81</v>
      </c>
      <c r="F20" s="29">
        <v>11626.810000000056</v>
      </c>
      <c r="G20" s="30">
        <v>1708680</v>
      </c>
      <c r="H20" s="4"/>
      <c r="I20" s="29"/>
      <c r="J20" s="4"/>
      <c r="K20" s="4">
        <v>33.608</v>
      </c>
      <c r="L20" s="29">
        <v>117840</v>
      </c>
      <c r="M20" s="4"/>
      <c r="N20" s="14"/>
    </row>
    <row r="21" spans="2:14" ht="15" customHeight="1">
      <c r="B21" s="1098"/>
      <c r="C21" s="1091"/>
      <c r="D21" s="12" t="s">
        <v>13</v>
      </c>
      <c r="E21" s="28">
        <v>1257.5</v>
      </c>
      <c r="F21" s="29" t="s">
        <v>94</v>
      </c>
      <c r="G21" s="30">
        <v>1257.5</v>
      </c>
      <c r="H21" s="4"/>
      <c r="I21" s="29"/>
      <c r="J21" s="4"/>
      <c r="K21" s="4"/>
      <c r="L21" s="29">
        <v>503</v>
      </c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68359244.19999999</v>
      </c>
      <c r="F23" s="29">
        <v>16262530.809999995</v>
      </c>
      <c r="G23" s="30">
        <v>52096713.38999999</v>
      </c>
      <c r="H23" s="4"/>
      <c r="I23" s="29"/>
      <c r="J23" s="4"/>
      <c r="K23" s="4">
        <v>73091.83099999999</v>
      </c>
      <c r="L23" s="29">
        <v>12907758.35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58502826.42</v>
      </c>
      <c r="F24" s="29" t="s">
        <v>94</v>
      </c>
      <c r="G24" s="30">
        <v>58502826.42</v>
      </c>
      <c r="H24" s="4"/>
      <c r="I24" s="29"/>
      <c r="J24" s="4"/>
      <c r="K24" s="4"/>
      <c r="L24" s="29">
        <v>3363929.2199999997</v>
      </c>
      <c r="M24" s="4"/>
      <c r="N24" s="14"/>
    </row>
    <row r="25" spans="2:14" ht="15" customHeight="1">
      <c r="B25" s="1098"/>
      <c r="C25" s="1091"/>
      <c r="D25" s="12" t="s">
        <v>96</v>
      </c>
      <c r="E25" s="28"/>
      <c r="F25" s="29" t="s">
        <v>94</v>
      </c>
      <c r="G25" s="30"/>
      <c r="H25" s="4"/>
      <c r="I25" s="29"/>
      <c r="J25" s="4"/>
      <c r="K25" s="4"/>
      <c r="L25" s="29"/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/>
      <c r="F27" s="29" t="s">
        <v>94</v>
      </c>
      <c r="G27" s="30"/>
      <c r="H27" s="4"/>
      <c r="I27" s="29"/>
      <c r="J27" s="4"/>
      <c r="K27" s="4"/>
      <c r="L27" s="29"/>
      <c r="M27" s="4"/>
      <c r="N27" s="14"/>
    </row>
    <row r="28" spans="2:14" ht="15" customHeight="1">
      <c r="B28" s="1098"/>
      <c r="C28" s="1091"/>
      <c r="D28" s="12" t="s">
        <v>15</v>
      </c>
      <c r="E28" s="28">
        <v>78000</v>
      </c>
      <c r="F28" s="29">
        <v>3000</v>
      </c>
      <c r="G28" s="30">
        <v>75000</v>
      </c>
      <c r="H28" s="4"/>
      <c r="I28" s="29"/>
      <c r="J28" s="4">
        <v>3</v>
      </c>
      <c r="K28" s="4"/>
      <c r="L28" s="29">
        <v>7500</v>
      </c>
      <c r="M28" s="4"/>
      <c r="N28" s="14"/>
    </row>
    <row r="29" spans="2:14" ht="15" customHeight="1">
      <c r="B29" s="1098"/>
      <c r="C29" s="1091"/>
      <c r="D29" s="12" t="s">
        <v>83</v>
      </c>
      <c r="E29" s="28">
        <v>458553.7</v>
      </c>
      <c r="F29" s="29">
        <v>218500</v>
      </c>
      <c r="G29" s="30">
        <v>240053.7</v>
      </c>
      <c r="H29" s="4"/>
      <c r="I29" s="29"/>
      <c r="J29" s="4"/>
      <c r="K29" s="4">
        <v>669.96</v>
      </c>
      <c r="L29" s="29">
        <v>19077</v>
      </c>
      <c r="M29" s="4"/>
      <c r="N29" s="14"/>
    </row>
    <row r="30" spans="2:14" ht="15" customHeight="1">
      <c r="B30" s="1098"/>
      <c r="C30" s="1091"/>
      <c r="D30" s="12" t="s">
        <v>16</v>
      </c>
      <c r="E30" s="28">
        <v>44353410.129999995</v>
      </c>
      <c r="F30" s="29">
        <v>2916559.36999999</v>
      </c>
      <c r="G30" s="30">
        <v>41436850.760000005</v>
      </c>
      <c r="H30" s="4"/>
      <c r="I30" s="29"/>
      <c r="J30" s="4">
        <v>1914.0700000000002</v>
      </c>
      <c r="K30" s="4">
        <v>757.63</v>
      </c>
      <c r="L30" s="29">
        <v>5571823.5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/>
      <c r="F32" s="35" t="s">
        <v>94</v>
      </c>
      <c r="G32" s="36"/>
      <c r="H32" s="1"/>
      <c r="I32" s="35"/>
      <c r="J32" s="1"/>
      <c r="K32" s="1"/>
      <c r="L32" s="35"/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>
        <v>84</v>
      </c>
      <c r="F34" s="29" t="s">
        <v>94</v>
      </c>
      <c r="G34" s="30">
        <v>84</v>
      </c>
      <c r="H34" s="4"/>
      <c r="I34" s="29"/>
      <c r="J34" s="4"/>
      <c r="K34" s="4"/>
      <c r="L34" s="29">
        <v>14</v>
      </c>
      <c r="M34" s="4"/>
      <c r="N34" s="14"/>
    </row>
    <row r="35" spans="2:14" ht="15" customHeight="1">
      <c r="B35" s="1098"/>
      <c r="C35" s="1091"/>
      <c r="D35" s="12" t="s">
        <v>27</v>
      </c>
      <c r="E35" s="28"/>
      <c r="F35" s="29" t="s">
        <v>94</v>
      </c>
      <c r="G35" s="30"/>
      <c r="H35" s="4"/>
      <c r="I35" s="29"/>
      <c r="J35" s="4"/>
      <c r="K35" s="4"/>
      <c r="L35" s="29"/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/>
      <c r="F37" s="40" t="s">
        <v>94</v>
      </c>
      <c r="G37" s="30"/>
      <c r="H37" s="10"/>
      <c r="I37" s="40"/>
      <c r="J37" s="10"/>
      <c r="K37" s="10"/>
      <c r="L37" s="40"/>
      <c r="M37" s="10"/>
      <c r="N37" s="16"/>
    </row>
    <row r="38" spans="2:14" ht="15" customHeight="1">
      <c r="B38" s="1098"/>
      <c r="C38" s="1091"/>
      <c r="D38" s="12" t="s">
        <v>57</v>
      </c>
      <c r="E38" s="28"/>
      <c r="F38" s="29" t="s">
        <v>94</v>
      </c>
      <c r="G38" s="30"/>
      <c r="H38" s="4"/>
      <c r="I38" s="29"/>
      <c r="J38" s="4"/>
      <c r="K38" s="4"/>
      <c r="L38" s="29"/>
      <c r="M38" s="4"/>
      <c r="N38" s="14"/>
    </row>
    <row r="39" spans="2:14" ht="15" customHeight="1">
      <c r="B39" s="1098"/>
      <c r="C39" s="1091"/>
      <c r="D39" s="12" t="s">
        <v>46</v>
      </c>
      <c r="E39" s="28">
        <v>11031897.48</v>
      </c>
      <c r="F39" s="29" t="s">
        <v>94</v>
      </c>
      <c r="G39" s="30">
        <v>11031897.48</v>
      </c>
      <c r="H39" s="4"/>
      <c r="I39" s="29"/>
      <c r="J39" s="4"/>
      <c r="K39" s="4"/>
      <c r="L39" s="29">
        <v>2980126.48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1994747.74</v>
      </c>
      <c r="F40" s="29">
        <v>1750</v>
      </c>
      <c r="G40" s="30">
        <v>1992997.74</v>
      </c>
      <c r="H40" s="4"/>
      <c r="I40" s="29"/>
      <c r="J40" s="4"/>
      <c r="K40" s="4">
        <v>250</v>
      </c>
      <c r="L40" s="29">
        <v>1576525.32</v>
      </c>
      <c r="M40" s="4"/>
      <c r="N40" s="14"/>
    </row>
    <row r="41" spans="2:14" ht="15" customHeight="1">
      <c r="B41" s="1098"/>
      <c r="C41" s="1091"/>
      <c r="D41" s="12" t="s">
        <v>85</v>
      </c>
      <c r="E41" s="28"/>
      <c r="F41" s="29" t="s">
        <v>94</v>
      </c>
      <c r="G41" s="30"/>
      <c r="H41" s="4"/>
      <c r="I41" s="29"/>
      <c r="J41" s="4"/>
      <c r="K41" s="4"/>
      <c r="L41" s="29"/>
      <c r="M41" s="4"/>
      <c r="N41" s="14"/>
    </row>
    <row r="42" spans="2:14" ht="15" customHeight="1">
      <c r="B42" s="1098"/>
      <c r="C42" s="1091"/>
      <c r="D42" s="12" t="s">
        <v>58</v>
      </c>
      <c r="E42" s="28"/>
      <c r="F42" s="29" t="s">
        <v>94</v>
      </c>
      <c r="G42" s="30"/>
      <c r="H42" s="4"/>
      <c r="I42" s="29"/>
      <c r="J42" s="4"/>
      <c r="K42" s="4"/>
      <c r="L42" s="29"/>
      <c r="M42" s="4"/>
      <c r="N42" s="14"/>
    </row>
    <row r="43" spans="2:14" ht="15" customHeight="1">
      <c r="B43" s="1098"/>
      <c r="C43" s="1091"/>
      <c r="D43" s="12" t="s">
        <v>20</v>
      </c>
      <c r="E43" s="28"/>
      <c r="F43" s="29" t="s">
        <v>94</v>
      </c>
      <c r="G43" s="30"/>
      <c r="H43" s="4"/>
      <c r="I43" s="29"/>
      <c r="J43" s="4"/>
      <c r="K43" s="4"/>
      <c r="L43" s="29"/>
      <c r="M43" s="4"/>
      <c r="N43" s="14"/>
    </row>
    <row r="44" spans="2:14" ht="15" customHeight="1">
      <c r="B44" s="1098"/>
      <c r="C44" s="1091"/>
      <c r="D44" s="12" t="s">
        <v>99</v>
      </c>
      <c r="E44" s="28"/>
      <c r="F44" s="29" t="s">
        <v>94</v>
      </c>
      <c r="G44" s="30"/>
      <c r="H44" s="4"/>
      <c r="I44" s="29"/>
      <c r="J44" s="4"/>
      <c r="K44" s="4"/>
      <c r="L44" s="29"/>
      <c r="M44" s="4"/>
      <c r="N44" s="14"/>
    </row>
    <row r="45" spans="2:14" ht="15" customHeight="1">
      <c r="B45" s="1098"/>
      <c r="C45" s="1091"/>
      <c r="D45" s="12" t="s">
        <v>21</v>
      </c>
      <c r="E45" s="28">
        <v>85941235.82000007</v>
      </c>
      <c r="F45" s="29">
        <v>86727.67000000179</v>
      </c>
      <c r="G45" s="30">
        <v>85854508.15000007</v>
      </c>
      <c r="H45" s="4"/>
      <c r="I45" s="29"/>
      <c r="J45" s="4"/>
      <c r="K45" s="4">
        <v>44602.8</v>
      </c>
      <c r="L45" s="29">
        <v>158166072.77999985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964295.8600000001</v>
      </c>
      <c r="F46" s="29">
        <v>385415.06000000006</v>
      </c>
      <c r="G46" s="30">
        <v>578880.8</v>
      </c>
      <c r="H46" s="4"/>
      <c r="I46" s="29"/>
      <c r="J46" s="4"/>
      <c r="K46" s="4">
        <v>47266.152</v>
      </c>
      <c r="L46" s="29">
        <v>34957.45</v>
      </c>
      <c r="M46" s="4"/>
      <c r="N46" s="14"/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/>
      <c r="F48" s="29" t="s">
        <v>94</v>
      </c>
      <c r="G48" s="30"/>
      <c r="H48" s="4"/>
      <c r="I48" s="29"/>
      <c r="J48" s="4"/>
      <c r="K48" s="4"/>
      <c r="L48" s="29"/>
      <c r="M48" s="4"/>
      <c r="N48" s="14"/>
    </row>
    <row r="49" spans="2:14" ht="15" customHeight="1">
      <c r="B49" s="1098"/>
      <c r="C49" s="1091"/>
      <c r="D49" s="12" t="s">
        <v>23</v>
      </c>
      <c r="E49" s="28">
        <v>389744.01</v>
      </c>
      <c r="F49" s="29">
        <v>34426.70000000001</v>
      </c>
      <c r="G49" s="30">
        <v>355317.31</v>
      </c>
      <c r="H49" s="4"/>
      <c r="I49" s="29"/>
      <c r="J49" s="4"/>
      <c r="K49" s="4">
        <v>5721.215</v>
      </c>
      <c r="L49" s="29">
        <v>18815.78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2574469.82</v>
      </c>
      <c r="F50" s="29">
        <v>835563.8299999998</v>
      </c>
      <c r="G50" s="30">
        <v>1738905.99</v>
      </c>
      <c r="H50" s="4"/>
      <c r="I50" s="29"/>
      <c r="J50" s="4">
        <v>32200</v>
      </c>
      <c r="K50" s="4">
        <v>125127.478</v>
      </c>
      <c r="L50" s="29">
        <v>252835.53</v>
      </c>
      <c r="M50" s="4"/>
      <c r="N50" s="14">
        <v>0.7</v>
      </c>
    </row>
    <row r="51" spans="2:14" ht="15" customHeight="1">
      <c r="B51" s="1098"/>
      <c r="C51" s="1091"/>
      <c r="D51" s="12" t="s">
        <v>48</v>
      </c>
      <c r="E51" s="28">
        <v>21200</v>
      </c>
      <c r="F51" s="29" t="s">
        <v>94</v>
      </c>
      <c r="G51" s="30">
        <v>21200</v>
      </c>
      <c r="H51" s="4"/>
      <c r="I51" s="29"/>
      <c r="J51" s="4"/>
      <c r="K51" s="4"/>
      <c r="L51" s="29">
        <v>1190</v>
      </c>
      <c r="M51" s="4"/>
      <c r="N51" s="14"/>
    </row>
    <row r="52" spans="2:14" ht="15" customHeight="1">
      <c r="B52" s="1098"/>
      <c r="C52" s="1091"/>
      <c r="D52" s="12" t="s">
        <v>87</v>
      </c>
      <c r="E52" s="28">
        <v>13497.1</v>
      </c>
      <c r="F52" s="29" t="s">
        <v>94</v>
      </c>
      <c r="G52" s="30">
        <v>13497.1</v>
      </c>
      <c r="H52" s="4"/>
      <c r="I52" s="29"/>
      <c r="J52" s="4"/>
      <c r="K52" s="4">
        <v>453.2</v>
      </c>
      <c r="L52" s="29">
        <v>456.36</v>
      </c>
      <c r="M52" s="4"/>
      <c r="N52" s="14"/>
    </row>
    <row r="53" spans="2:14" ht="15" customHeight="1">
      <c r="B53" s="1098"/>
      <c r="C53" s="1091"/>
      <c r="D53" s="12" t="s">
        <v>59</v>
      </c>
      <c r="E53" s="28"/>
      <c r="F53" s="29" t="s">
        <v>94</v>
      </c>
      <c r="G53" s="30"/>
      <c r="H53" s="4"/>
      <c r="I53" s="29"/>
      <c r="J53" s="4"/>
      <c r="K53" s="4"/>
      <c r="L53" s="29"/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>
        <v>34000</v>
      </c>
      <c r="F55" s="29" t="s">
        <v>94</v>
      </c>
      <c r="G55" s="30">
        <v>34000</v>
      </c>
      <c r="H55" s="4"/>
      <c r="I55" s="29"/>
      <c r="J55" s="4"/>
      <c r="K55" s="4"/>
      <c r="L55" s="29">
        <v>11500</v>
      </c>
      <c r="M55" s="4"/>
      <c r="N55" s="14"/>
    </row>
    <row r="56" spans="2:14" ht="15" customHeight="1">
      <c r="B56" s="1098"/>
      <c r="C56" s="1128"/>
      <c r="D56" s="26" t="s">
        <v>50</v>
      </c>
      <c r="E56" s="31">
        <v>104465.42000000001</v>
      </c>
      <c r="F56" s="32" t="s">
        <v>94</v>
      </c>
      <c r="G56" s="33">
        <v>104465.42000000001</v>
      </c>
      <c r="H56" s="9"/>
      <c r="I56" s="32"/>
      <c r="J56" s="9"/>
      <c r="K56" s="9"/>
      <c r="L56" s="32">
        <v>15798.8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/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/>
      <c r="F60" s="35" t="s">
        <v>94</v>
      </c>
      <c r="G60" s="36"/>
      <c r="H60" s="1"/>
      <c r="I60" s="35"/>
      <c r="J60" s="1"/>
      <c r="K60" s="1"/>
      <c r="L60" s="35"/>
      <c r="M60" s="1"/>
      <c r="N60" s="13"/>
    </row>
    <row r="61" spans="2:14" ht="15" customHeight="1">
      <c r="B61" s="1098"/>
      <c r="C61" s="1091"/>
      <c r="D61" s="12" t="s">
        <v>81</v>
      </c>
      <c r="E61" s="28"/>
      <c r="F61" s="29" t="s">
        <v>94</v>
      </c>
      <c r="G61" s="30"/>
      <c r="H61" s="4"/>
      <c r="I61" s="29"/>
      <c r="J61" s="4"/>
      <c r="K61" s="4"/>
      <c r="L61" s="29"/>
      <c r="M61" s="4"/>
      <c r="N61" s="14"/>
    </row>
    <row r="62" spans="2:14" ht="15" customHeight="1">
      <c r="B62" s="1118"/>
      <c r="C62" s="1128"/>
      <c r="D62" s="26" t="s">
        <v>25</v>
      </c>
      <c r="E62" s="37">
        <v>225000</v>
      </c>
      <c r="F62" s="38" t="s">
        <v>94</v>
      </c>
      <c r="G62" s="39">
        <v>225000</v>
      </c>
      <c r="H62" s="2"/>
      <c r="I62" s="38"/>
      <c r="J62" s="2"/>
      <c r="K62" s="2"/>
      <c r="L62" s="38">
        <v>500</v>
      </c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142477.6</v>
      </c>
      <c r="F64" s="29" t="s">
        <v>94</v>
      </c>
      <c r="G64" s="30">
        <v>142477.6</v>
      </c>
      <c r="H64" s="4"/>
      <c r="I64" s="29"/>
      <c r="J64" s="4"/>
      <c r="K64" s="4"/>
      <c r="L64" s="29">
        <v>38459.399999999994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/>
      <c r="F66" s="29" t="s">
        <v>94</v>
      </c>
      <c r="G66" s="30"/>
      <c r="H66" s="4"/>
      <c r="I66" s="29"/>
      <c r="J66" s="4"/>
      <c r="K66" s="4"/>
      <c r="L66" s="29"/>
      <c r="M66" s="4"/>
      <c r="N66" s="14"/>
    </row>
    <row r="67" spans="2:14" ht="15" customHeight="1">
      <c r="B67" s="1098"/>
      <c r="C67" s="1091"/>
      <c r="D67" s="12" t="s">
        <v>82</v>
      </c>
      <c r="E67" s="28">
        <v>396864.52</v>
      </c>
      <c r="F67" s="29" t="s">
        <v>94</v>
      </c>
      <c r="G67" s="30">
        <v>396864.52</v>
      </c>
      <c r="H67" s="4"/>
      <c r="I67" s="29"/>
      <c r="J67" s="4"/>
      <c r="K67" s="4"/>
      <c r="L67" s="29">
        <v>104879.8</v>
      </c>
      <c r="M67" s="4"/>
      <c r="N67" s="14"/>
    </row>
    <row r="68" spans="2:14" ht="15" customHeight="1">
      <c r="B68" s="1098"/>
      <c r="C68" s="1091"/>
      <c r="D68" s="12" t="s">
        <v>62</v>
      </c>
      <c r="E68" s="28"/>
      <c r="F68" s="29" t="s">
        <v>94</v>
      </c>
      <c r="G68" s="30"/>
      <c r="H68" s="4"/>
      <c r="I68" s="29"/>
      <c r="J68" s="4"/>
      <c r="K68" s="4"/>
      <c r="L68" s="29"/>
      <c r="M68" s="4"/>
      <c r="N68" s="14"/>
    </row>
    <row r="69" spans="2:14" ht="15" customHeight="1">
      <c r="B69" s="1098"/>
      <c r="C69" s="1091"/>
      <c r="D69" s="12" t="s">
        <v>11</v>
      </c>
      <c r="E69" s="28">
        <v>5761509.220000001</v>
      </c>
      <c r="F69" s="29">
        <v>146055.00000000093</v>
      </c>
      <c r="G69" s="30">
        <v>5615454.22</v>
      </c>
      <c r="H69" s="4"/>
      <c r="I69" s="29"/>
      <c r="J69" s="4"/>
      <c r="K69" s="4">
        <v>380.65</v>
      </c>
      <c r="L69" s="29">
        <v>637016.5</v>
      </c>
      <c r="M69" s="4"/>
      <c r="N69" s="14"/>
    </row>
    <row r="70" spans="2:14" ht="15" customHeight="1">
      <c r="B70" s="1098"/>
      <c r="C70" s="1091"/>
      <c r="D70" s="12" t="s">
        <v>102</v>
      </c>
      <c r="E70" s="28"/>
      <c r="F70" s="29" t="s">
        <v>94</v>
      </c>
      <c r="G70" s="30"/>
      <c r="H70" s="4"/>
      <c r="I70" s="29"/>
      <c r="J70" s="4"/>
      <c r="K70" s="4"/>
      <c r="L70" s="29"/>
      <c r="M70" s="4"/>
      <c r="N70" s="14"/>
    </row>
    <row r="71" spans="2:14" ht="15" customHeight="1">
      <c r="B71" s="1098"/>
      <c r="C71" s="1091"/>
      <c r="D71" s="12" t="s">
        <v>12</v>
      </c>
      <c r="E71" s="28">
        <v>6500</v>
      </c>
      <c r="F71" s="29" t="s">
        <v>94</v>
      </c>
      <c r="G71" s="30">
        <v>6500</v>
      </c>
      <c r="H71" s="4"/>
      <c r="I71" s="29"/>
      <c r="J71" s="4"/>
      <c r="K71" s="4"/>
      <c r="L71" s="29">
        <v>1000</v>
      </c>
      <c r="M71" s="4"/>
      <c r="N71" s="14"/>
    </row>
    <row r="72" spans="2:14" ht="15" customHeight="1">
      <c r="B72" s="1098"/>
      <c r="C72" s="1091"/>
      <c r="D72" s="12" t="s">
        <v>13</v>
      </c>
      <c r="E72" s="28">
        <v>60</v>
      </c>
      <c r="F72" s="29" t="s">
        <v>94</v>
      </c>
      <c r="G72" s="30">
        <v>60</v>
      </c>
      <c r="H72" s="4"/>
      <c r="I72" s="29"/>
      <c r="J72" s="4"/>
      <c r="K72" s="4"/>
      <c r="L72" s="29">
        <v>20</v>
      </c>
      <c r="M72" s="4"/>
      <c r="N72" s="14"/>
    </row>
    <row r="73" spans="2:14" ht="15" customHeight="1">
      <c r="B73" s="1098"/>
      <c r="C73" s="1091"/>
      <c r="D73" s="12" t="s">
        <v>14</v>
      </c>
      <c r="E73" s="28">
        <v>13969896.700000001</v>
      </c>
      <c r="F73" s="29">
        <v>829629.4000000004</v>
      </c>
      <c r="G73" s="30">
        <v>13140267.3</v>
      </c>
      <c r="H73" s="4"/>
      <c r="I73" s="29"/>
      <c r="J73" s="4"/>
      <c r="K73" s="4">
        <v>1385.157</v>
      </c>
      <c r="L73" s="29">
        <v>2525330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/>
      <c r="F76" s="29" t="s">
        <v>94</v>
      </c>
      <c r="G76" s="30"/>
      <c r="H76" s="4"/>
      <c r="I76" s="29"/>
      <c r="J76" s="4"/>
      <c r="K76" s="4"/>
      <c r="L76" s="29"/>
      <c r="M76" s="4"/>
      <c r="N76" s="14"/>
    </row>
    <row r="77" spans="2:14" ht="15" customHeight="1">
      <c r="B77" s="1098"/>
      <c r="C77" s="1091"/>
      <c r="D77" s="12" t="s">
        <v>83</v>
      </c>
      <c r="E77" s="28">
        <v>114953.76</v>
      </c>
      <c r="F77" s="29">
        <v>22000</v>
      </c>
      <c r="G77" s="30">
        <v>92953.76</v>
      </c>
      <c r="H77" s="4"/>
      <c r="I77" s="29"/>
      <c r="J77" s="4"/>
      <c r="K77" s="4">
        <v>44</v>
      </c>
      <c r="L77" s="29">
        <v>9103</v>
      </c>
      <c r="M77" s="4"/>
      <c r="N77" s="14"/>
    </row>
    <row r="78" spans="2:14" ht="15" customHeight="1">
      <c r="B78" s="1098"/>
      <c r="C78" s="1128"/>
      <c r="D78" s="26" t="s">
        <v>88</v>
      </c>
      <c r="E78" s="37">
        <v>291.2</v>
      </c>
      <c r="F78" s="38" t="s">
        <v>94</v>
      </c>
      <c r="G78" s="39">
        <v>291.2</v>
      </c>
      <c r="H78" s="2"/>
      <c r="I78" s="38"/>
      <c r="J78" s="2"/>
      <c r="K78" s="2"/>
      <c r="L78" s="38">
        <v>112</v>
      </c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1558270.1600000001</v>
      </c>
      <c r="F79" s="35">
        <v>25500</v>
      </c>
      <c r="G79" s="36">
        <v>1532770.1600000001</v>
      </c>
      <c r="H79" s="1"/>
      <c r="I79" s="35"/>
      <c r="J79" s="1"/>
      <c r="K79" s="1">
        <v>850</v>
      </c>
      <c r="L79" s="35">
        <v>54968</v>
      </c>
      <c r="M79" s="1"/>
      <c r="N79" s="13"/>
    </row>
    <row r="80" spans="2:14" ht="15" customHeight="1">
      <c r="B80" s="1098"/>
      <c r="C80" s="1091"/>
      <c r="D80" s="12" t="s">
        <v>64</v>
      </c>
      <c r="E80" s="28">
        <v>243040</v>
      </c>
      <c r="F80" s="29" t="s">
        <v>94</v>
      </c>
      <c r="G80" s="30">
        <v>243040</v>
      </c>
      <c r="H80" s="4"/>
      <c r="I80" s="29"/>
      <c r="J80" s="4"/>
      <c r="K80" s="4"/>
      <c r="L80" s="29">
        <v>98000</v>
      </c>
      <c r="M80" s="4"/>
      <c r="N80" s="14"/>
    </row>
    <row r="81" spans="2:14" ht="15" customHeight="1">
      <c r="B81" s="1098"/>
      <c r="C81" s="1128"/>
      <c r="D81" s="26" t="s">
        <v>27</v>
      </c>
      <c r="E81" s="37">
        <v>1976.4</v>
      </c>
      <c r="F81" s="38" t="s">
        <v>94</v>
      </c>
      <c r="G81" s="39">
        <v>1976.4</v>
      </c>
      <c r="H81" s="2"/>
      <c r="I81" s="38"/>
      <c r="J81" s="2"/>
      <c r="K81" s="2"/>
      <c r="L81" s="38">
        <v>738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/>
      <c r="F82" s="35" t="s">
        <v>94</v>
      </c>
      <c r="G82" s="36"/>
      <c r="H82" s="1"/>
      <c r="I82" s="35"/>
      <c r="J82" s="1"/>
      <c r="K82" s="1"/>
      <c r="L82" s="35"/>
      <c r="M82" s="1"/>
      <c r="N82" s="13"/>
    </row>
    <row r="83" spans="2:14" ht="15" customHeight="1">
      <c r="B83" s="1098"/>
      <c r="C83" s="1091"/>
      <c r="D83" s="12" t="s">
        <v>46</v>
      </c>
      <c r="E83" s="28">
        <v>855</v>
      </c>
      <c r="F83" s="29" t="s">
        <v>94</v>
      </c>
      <c r="G83" s="30">
        <v>855</v>
      </c>
      <c r="H83" s="4"/>
      <c r="I83" s="29"/>
      <c r="J83" s="4"/>
      <c r="K83" s="4"/>
      <c r="L83" s="29">
        <v>142.5</v>
      </c>
      <c r="M83" s="4"/>
      <c r="N83" s="14"/>
    </row>
    <row r="84" spans="2:14" ht="15" customHeight="1">
      <c r="B84" s="1098"/>
      <c r="C84" s="1091"/>
      <c r="D84" s="12" t="s">
        <v>47</v>
      </c>
      <c r="E84" s="28">
        <v>530655</v>
      </c>
      <c r="F84" s="29" t="s">
        <v>94</v>
      </c>
      <c r="G84" s="30">
        <v>530655</v>
      </c>
      <c r="H84" s="4"/>
      <c r="I84" s="29"/>
      <c r="J84" s="4"/>
      <c r="K84" s="4"/>
      <c r="L84" s="29">
        <v>303950</v>
      </c>
      <c r="M84" s="4"/>
      <c r="N84" s="14"/>
    </row>
    <row r="85" spans="2:14" ht="15" customHeight="1">
      <c r="B85" s="1098"/>
      <c r="C85" s="1091"/>
      <c r="D85" s="12" t="s">
        <v>85</v>
      </c>
      <c r="E85" s="28">
        <v>108222</v>
      </c>
      <c r="F85" s="29">
        <v>4350</v>
      </c>
      <c r="G85" s="30">
        <v>103872</v>
      </c>
      <c r="H85" s="4"/>
      <c r="I85" s="29"/>
      <c r="J85" s="4"/>
      <c r="K85" s="4">
        <v>2000</v>
      </c>
      <c r="L85" s="29">
        <v>31214</v>
      </c>
      <c r="M85" s="4"/>
      <c r="N85" s="14"/>
    </row>
    <row r="86" spans="2:14" ht="15" customHeight="1">
      <c r="B86" s="1098"/>
      <c r="C86" s="1091"/>
      <c r="D86" s="12" t="s">
        <v>21</v>
      </c>
      <c r="E86" s="28"/>
      <c r="F86" s="29" t="s">
        <v>94</v>
      </c>
      <c r="G86" s="30"/>
      <c r="H86" s="4"/>
      <c r="I86" s="29"/>
      <c r="J86" s="4"/>
      <c r="K86" s="4"/>
      <c r="L86" s="29"/>
      <c r="M86" s="4"/>
      <c r="N86" s="14"/>
    </row>
    <row r="87" spans="2:14" ht="15" customHeight="1">
      <c r="B87" s="1098"/>
      <c r="C87" s="1091"/>
      <c r="D87" s="12" t="s">
        <v>24</v>
      </c>
      <c r="E87" s="28">
        <v>2661489.97000001</v>
      </c>
      <c r="F87" s="29" t="s">
        <v>94</v>
      </c>
      <c r="G87" s="30">
        <v>2661489.97000001</v>
      </c>
      <c r="H87" s="4"/>
      <c r="I87" s="29"/>
      <c r="J87" s="4"/>
      <c r="K87" s="4"/>
      <c r="L87" s="29">
        <v>264783.1900000003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2298559.5499999966</v>
      </c>
      <c r="F89" s="29" t="s">
        <v>94</v>
      </c>
      <c r="G89" s="30">
        <v>2298559.5499999966</v>
      </c>
      <c r="H89" s="4"/>
      <c r="I89" s="29"/>
      <c r="J89" s="4"/>
      <c r="K89" s="4"/>
      <c r="L89" s="29">
        <v>81952.73999999993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5119366.410000018</v>
      </c>
      <c r="F90" s="29">
        <v>111525</v>
      </c>
      <c r="G90" s="30">
        <v>5007841.410000018</v>
      </c>
      <c r="H90" s="4"/>
      <c r="I90" s="29"/>
      <c r="J90" s="4"/>
      <c r="K90" s="4">
        <v>9000</v>
      </c>
      <c r="L90" s="29">
        <v>789248.580000002</v>
      </c>
      <c r="M90" s="4"/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>
        <v>12791</v>
      </c>
      <c r="F92" s="38" t="s">
        <v>94</v>
      </c>
      <c r="G92" s="39">
        <v>12791</v>
      </c>
      <c r="H92" s="2"/>
      <c r="I92" s="38"/>
      <c r="J92" s="2"/>
      <c r="K92" s="2"/>
      <c r="L92" s="38">
        <v>2672</v>
      </c>
      <c r="M92" s="2"/>
      <c r="N92" s="15"/>
    </row>
    <row r="93" spans="2:14" ht="15" customHeight="1">
      <c r="B93" s="1115" t="s">
        <v>28</v>
      </c>
      <c r="C93" s="1116"/>
      <c r="D93" s="1117"/>
      <c r="E93" s="41">
        <v>347587753.6500001</v>
      </c>
      <c r="F93" s="42">
        <v>29713285.909999993</v>
      </c>
      <c r="G93" s="43">
        <v>317874467.7400001</v>
      </c>
      <c r="H93" s="3"/>
      <c r="I93" s="42"/>
      <c r="J93" s="3">
        <v>34117.07</v>
      </c>
      <c r="K93" s="3">
        <v>344791.439</v>
      </c>
      <c r="L93" s="42">
        <v>195418484.77999982</v>
      </c>
      <c r="M93" s="3"/>
      <c r="N93" s="17">
        <v>0.7</v>
      </c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1344000</v>
      </c>
      <c r="F94" s="35">
        <v>1344000</v>
      </c>
      <c r="G94" s="36"/>
      <c r="H94" s="1">
        <v>85000</v>
      </c>
      <c r="I94" s="35"/>
      <c r="J94" s="1"/>
      <c r="K94" s="1"/>
      <c r="L94" s="35"/>
      <c r="M94" s="1"/>
      <c r="N94" s="13">
        <v>0.792</v>
      </c>
    </row>
    <row r="95" spans="2:14" ht="15" customHeight="1">
      <c r="B95" s="1098"/>
      <c r="C95" s="1091"/>
      <c r="D95" s="12" t="s">
        <v>31</v>
      </c>
      <c r="E95" s="28">
        <v>257500</v>
      </c>
      <c r="F95" s="29">
        <v>193500</v>
      </c>
      <c r="G95" s="30">
        <v>64000</v>
      </c>
      <c r="H95" s="4">
        <v>31500</v>
      </c>
      <c r="I95" s="29"/>
      <c r="J95" s="4"/>
      <c r="K95" s="4"/>
      <c r="L95" s="29">
        <v>8000</v>
      </c>
      <c r="M95" s="4"/>
      <c r="N95" s="14">
        <v>0.008</v>
      </c>
    </row>
    <row r="96" spans="2:14" ht="15" customHeight="1">
      <c r="B96" s="1098"/>
      <c r="C96" s="1091"/>
      <c r="D96" s="12" t="s">
        <v>32</v>
      </c>
      <c r="E96" s="28"/>
      <c r="F96" s="29" t="s">
        <v>94</v>
      </c>
      <c r="G96" s="30"/>
      <c r="H96" s="4">
        <v>17.43</v>
      </c>
      <c r="I96" s="29"/>
      <c r="J96" s="4">
        <v>1430</v>
      </c>
      <c r="K96" s="4">
        <v>626.116</v>
      </c>
      <c r="L96" s="29"/>
      <c r="M96" s="4"/>
      <c r="N96" s="14">
        <v>0.3</v>
      </c>
    </row>
    <row r="97" spans="2:14" ht="15" customHeight="1">
      <c r="B97" s="1098"/>
      <c r="C97" s="1091"/>
      <c r="D97" s="12" t="s">
        <v>42</v>
      </c>
      <c r="E97" s="28">
        <v>322716.64</v>
      </c>
      <c r="F97" s="29">
        <v>137397.5</v>
      </c>
      <c r="G97" s="30">
        <v>185319.14</v>
      </c>
      <c r="H97" s="4">
        <v>550</v>
      </c>
      <c r="I97" s="29"/>
      <c r="J97" s="4">
        <v>3778.27</v>
      </c>
      <c r="K97" s="4">
        <v>2963.287</v>
      </c>
      <c r="L97" s="29">
        <v>172468.2</v>
      </c>
      <c r="M97" s="4"/>
      <c r="N97" s="14">
        <v>38.92</v>
      </c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65431674.98</v>
      </c>
      <c r="F99" s="29">
        <v>5085589.160000004</v>
      </c>
      <c r="G99" s="30">
        <v>60346085.81999999</v>
      </c>
      <c r="H99" s="4">
        <v>432100</v>
      </c>
      <c r="I99" s="29"/>
      <c r="J99" s="4">
        <v>400</v>
      </c>
      <c r="K99" s="4">
        <v>42232.149999999994</v>
      </c>
      <c r="L99" s="29">
        <v>25957027</v>
      </c>
      <c r="M99" s="4"/>
      <c r="N99" s="14">
        <v>31.5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>
        <v>0.52</v>
      </c>
      <c r="L100" s="29"/>
      <c r="M100" s="4"/>
      <c r="N100" s="14">
        <v>1.8</v>
      </c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26650</v>
      </c>
      <c r="F102" s="29">
        <v>18000</v>
      </c>
      <c r="G102" s="30">
        <v>8650</v>
      </c>
      <c r="H102" s="4"/>
      <c r="I102" s="29"/>
      <c r="J102" s="4">
        <v>175</v>
      </c>
      <c r="K102" s="4">
        <v>352.1</v>
      </c>
      <c r="L102" s="29">
        <v>1730</v>
      </c>
      <c r="M102" s="4"/>
      <c r="N102" s="14">
        <v>0.1</v>
      </c>
    </row>
    <row r="103" spans="2:14" ht="15" customHeight="1">
      <c r="B103" s="1098"/>
      <c r="C103" s="1091"/>
      <c r="D103" s="12" t="s">
        <v>34</v>
      </c>
      <c r="E103" s="28">
        <v>975487.97</v>
      </c>
      <c r="F103" s="29">
        <v>441166</v>
      </c>
      <c r="G103" s="30">
        <v>534321.97</v>
      </c>
      <c r="H103" s="4"/>
      <c r="I103" s="29"/>
      <c r="J103" s="4">
        <v>2545</v>
      </c>
      <c r="K103" s="4">
        <v>1359.55</v>
      </c>
      <c r="L103" s="29">
        <v>72611.04999999999</v>
      </c>
      <c r="M103" s="4"/>
      <c r="N103" s="14">
        <v>2.5700000000000003</v>
      </c>
    </row>
    <row r="104" spans="2:14" ht="15" customHeight="1">
      <c r="B104" s="1098"/>
      <c r="C104" s="1091"/>
      <c r="D104" s="12" t="s">
        <v>35</v>
      </c>
      <c r="E104" s="28">
        <v>53100</v>
      </c>
      <c r="F104" s="29">
        <v>53100</v>
      </c>
      <c r="G104" s="30"/>
      <c r="H104" s="4"/>
      <c r="I104" s="29"/>
      <c r="J104" s="4"/>
      <c r="K104" s="4">
        <v>59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>
        <v>0.687</v>
      </c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>
        <v>27000</v>
      </c>
      <c r="F107" s="29" t="s">
        <v>94</v>
      </c>
      <c r="G107" s="30">
        <v>27000</v>
      </c>
      <c r="H107" s="4"/>
      <c r="I107" s="29"/>
      <c r="J107" s="4"/>
      <c r="K107" s="4"/>
      <c r="L107" s="29">
        <v>3800</v>
      </c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>
        <v>69.05</v>
      </c>
      <c r="L108" s="29"/>
      <c r="M108" s="4"/>
      <c r="N108" s="14">
        <v>0.2</v>
      </c>
    </row>
    <row r="109" spans="2:14" ht="15" customHeight="1">
      <c r="B109" s="1098"/>
      <c r="C109" s="1091"/>
      <c r="D109" s="12" t="s">
        <v>9</v>
      </c>
      <c r="E109" s="28">
        <v>3416035</v>
      </c>
      <c r="F109" s="29">
        <v>246260</v>
      </c>
      <c r="G109" s="30">
        <v>3169775</v>
      </c>
      <c r="H109" s="4"/>
      <c r="I109" s="29"/>
      <c r="J109" s="4"/>
      <c r="K109" s="4">
        <v>1326.6999999999998</v>
      </c>
      <c r="L109" s="29">
        <v>385070</v>
      </c>
      <c r="M109" s="4"/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>
        <v>2</v>
      </c>
      <c r="L110" s="29"/>
      <c r="M110" s="4"/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>
        <v>15</v>
      </c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>
        <v>4500</v>
      </c>
      <c r="F112" s="29">
        <v>4500</v>
      </c>
      <c r="G112" s="30"/>
      <c r="H112" s="4"/>
      <c r="I112" s="29"/>
      <c r="J112" s="4"/>
      <c r="K112" s="4">
        <v>9</v>
      </c>
      <c r="L112" s="29"/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>
        <v>12</v>
      </c>
      <c r="L113" s="29"/>
      <c r="M113" s="4"/>
      <c r="N113" s="14"/>
    </row>
    <row r="114" spans="2:14" ht="15" customHeight="1">
      <c r="B114" s="1098"/>
      <c r="C114" s="1091"/>
      <c r="D114" s="12" t="s">
        <v>60</v>
      </c>
      <c r="E114" s="28">
        <v>3000</v>
      </c>
      <c r="F114" s="29" t="s">
        <v>94</v>
      </c>
      <c r="G114" s="30">
        <v>3000</v>
      </c>
      <c r="H114" s="4"/>
      <c r="I114" s="29"/>
      <c r="J114" s="4"/>
      <c r="K114" s="4"/>
      <c r="L114" s="29">
        <v>200</v>
      </c>
      <c r="M114" s="4"/>
      <c r="N114" s="14"/>
    </row>
    <row r="115" spans="2:14" ht="15" customHeight="1">
      <c r="B115" s="1098"/>
      <c r="C115" s="1091"/>
      <c r="D115" s="12" t="s">
        <v>90</v>
      </c>
      <c r="E115" s="28">
        <v>1200</v>
      </c>
      <c r="F115" s="29" t="s">
        <v>94</v>
      </c>
      <c r="G115" s="30">
        <v>1200</v>
      </c>
      <c r="H115" s="4"/>
      <c r="I115" s="29"/>
      <c r="J115" s="4"/>
      <c r="K115" s="4"/>
      <c r="L115" s="29">
        <v>120</v>
      </c>
      <c r="M115" s="4"/>
      <c r="N115" s="14"/>
    </row>
    <row r="116" spans="2:14" ht="15" customHeight="1">
      <c r="B116" s="1098"/>
      <c r="C116" s="1091"/>
      <c r="D116" s="12" t="s">
        <v>67</v>
      </c>
      <c r="E116" s="28"/>
      <c r="F116" s="29" t="s">
        <v>94</v>
      </c>
      <c r="G116" s="30"/>
      <c r="H116" s="4"/>
      <c r="I116" s="29"/>
      <c r="J116" s="4"/>
      <c r="K116" s="4"/>
      <c r="L116" s="29"/>
      <c r="M116" s="4"/>
      <c r="N116" s="14"/>
    </row>
    <row r="117" spans="2:14" ht="15" customHeight="1">
      <c r="B117" s="1098"/>
      <c r="C117" s="1091"/>
      <c r="D117" s="12" t="s">
        <v>91</v>
      </c>
      <c r="E117" s="28">
        <v>2045</v>
      </c>
      <c r="F117" s="29" t="s">
        <v>94</v>
      </c>
      <c r="G117" s="30">
        <v>2045</v>
      </c>
      <c r="H117" s="4"/>
      <c r="I117" s="29"/>
      <c r="J117" s="4"/>
      <c r="K117" s="4"/>
      <c r="L117" s="29">
        <v>1200</v>
      </c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/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6000</v>
      </c>
      <c r="F119" s="35" t="s">
        <v>94</v>
      </c>
      <c r="G119" s="36">
        <v>6000</v>
      </c>
      <c r="H119" s="1"/>
      <c r="I119" s="35"/>
      <c r="J119" s="1"/>
      <c r="K119" s="1"/>
      <c r="L119" s="35">
        <v>300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/>
      <c r="K120" s="4">
        <v>56.673</v>
      </c>
      <c r="L120" s="29"/>
      <c r="M120" s="4"/>
      <c r="N120" s="14">
        <v>6.018</v>
      </c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71870909.59</v>
      </c>
      <c r="F122" s="45">
        <v>7523512.660000011</v>
      </c>
      <c r="G122" s="46">
        <v>64347396.92999999</v>
      </c>
      <c r="H122" s="5">
        <v>549167.4299999999</v>
      </c>
      <c r="I122" s="45"/>
      <c r="J122" s="5">
        <v>8328.27</v>
      </c>
      <c r="K122" s="5">
        <v>49083.833000000006</v>
      </c>
      <c r="L122" s="45">
        <v>26602526.25</v>
      </c>
      <c r="M122" s="5"/>
      <c r="N122" s="18">
        <v>82.20800000000001</v>
      </c>
    </row>
    <row r="123" spans="2:14" ht="15" customHeight="1" thickBot="1" thickTop="1">
      <c r="B123" s="1081" t="s">
        <v>39</v>
      </c>
      <c r="C123" s="1082"/>
      <c r="D123" s="1083"/>
      <c r="E123" s="62">
        <v>419458663.2400001</v>
      </c>
      <c r="F123" s="58">
        <v>37236798.56999999</v>
      </c>
      <c r="G123" s="59">
        <v>382221864.67000014</v>
      </c>
      <c r="H123" s="60">
        <v>549167.4299999999</v>
      </c>
      <c r="I123" s="58"/>
      <c r="J123" s="60">
        <v>42445.34</v>
      </c>
      <c r="K123" s="60">
        <v>393875.272</v>
      </c>
      <c r="L123" s="58">
        <v>222021011.02999985</v>
      </c>
      <c r="M123" s="60"/>
      <c r="N123" s="61">
        <v>82.908</v>
      </c>
    </row>
    <row r="124" ht="10.5" thickTop="1"/>
    <row r="125" spans="1:15" ht="12.75">
      <c r="A125" s="20"/>
      <c r="B125" s="56" t="s">
        <v>129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E3:G3"/>
    <mergeCell ref="H3:N3"/>
    <mergeCell ref="B122:D122"/>
    <mergeCell ref="C119:C121"/>
    <mergeCell ref="C60:C62"/>
    <mergeCell ref="B94:B121"/>
    <mergeCell ref="B1:N1"/>
    <mergeCell ref="C94:C118"/>
    <mergeCell ref="B93:D93"/>
    <mergeCell ref="B3:B4"/>
    <mergeCell ref="C3:C4"/>
    <mergeCell ref="D3:D4"/>
    <mergeCell ref="C57:C59"/>
    <mergeCell ref="C82:C92"/>
    <mergeCell ref="C63:C78"/>
    <mergeCell ref="C79:C81"/>
    <mergeCell ref="B123:D123"/>
    <mergeCell ref="C5:C31"/>
    <mergeCell ref="C32:C36"/>
    <mergeCell ref="B5:B62"/>
    <mergeCell ref="B63:B92"/>
    <mergeCell ref="C37:C56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6"/>
  <sheetViews>
    <sheetView zoomScale="70" zoomScaleNormal="70" zoomScalePageLayoutView="0" workbookViewId="0" topLeftCell="A1">
      <selection activeCell="A1" sqref="A1"/>
    </sheetView>
  </sheetViews>
  <sheetFormatPr defaultColWidth="12" defaultRowHeight="11.25"/>
  <cols>
    <col min="1" max="1" width="1.83203125" style="290" customWidth="1"/>
    <col min="2" max="2" width="14.66015625" style="292" customWidth="1"/>
    <col min="3" max="3" width="32.83203125" style="292" bestFit="1" customWidth="1"/>
    <col min="4" max="4" width="45.33203125" style="292" customWidth="1"/>
    <col min="5" max="5" width="22.16015625" style="292" customWidth="1"/>
    <col min="6" max="6" width="21" style="292" customWidth="1"/>
    <col min="7" max="7" width="21.33203125" style="292" customWidth="1"/>
    <col min="8" max="8" width="18.83203125" style="292" customWidth="1"/>
    <col min="9" max="9" width="18.83203125" style="368" customWidth="1"/>
    <col min="10" max="10" width="20.66015625" style="292" customWidth="1"/>
    <col min="11" max="11" width="18.83203125" style="292" customWidth="1"/>
    <col min="12" max="12" width="26" style="368" customWidth="1"/>
    <col min="13" max="13" width="18.83203125" style="288" customWidth="1"/>
    <col min="14" max="14" width="21" style="288" customWidth="1"/>
    <col min="15" max="16" width="18.83203125" style="292" customWidth="1"/>
    <col min="17" max="18" width="17.66015625" style="290" bestFit="1" customWidth="1"/>
    <col min="19" max="19" width="14.16015625" style="290" bestFit="1" customWidth="1"/>
    <col min="20" max="20" width="16.83203125" style="290" bestFit="1" customWidth="1"/>
    <col min="21" max="16384" width="12" style="292" customWidth="1"/>
  </cols>
  <sheetData>
    <row r="1" spans="1:20" s="365" customFormat="1" ht="22.5" customHeight="1">
      <c r="A1" s="288"/>
      <c r="B1" s="1018" t="s">
        <v>290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288"/>
      <c r="R1" s="288"/>
      <c r="S1" s="288"/>
      <c r="T1" s="288"/>
    </row>
    <row r="2" spans="2:16" s="288" customFormat="1" ht="13.5" thickBo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41"/>
      <c r="N2" s="241"/>
      <c r="O2" s="289"/>
      <c r="P2" s="289"/>
    </row>
    <row r="3" spans="2:16" ht="13.5" thickTop="1">
      <c r="B3" s="1019" t="s">
        <v>0</v>
      </c>
      <c r="C3" s="1021" t="s">
        <v>1</v>
      </c>
      <c r="D3" s="1023" t="s">
        <v>2</v>
      </c>
      <c r="E3" s="1025" t="s">
        <v>3</v>
      </c>
      <c r="F3" s="1026"/>
      <c r="G3" s="1027"/>
      <c r="H3" s="1028" t="s">
        <v>4</v>
      </c>
      <c r="I3" s="1028"/>
      <c r="J3" s="1029"/>
      <c r="K3" s="1029"/>
      <c r="L3" s="1029"/>
      <c r="M3" s="1029"/>
      <c r="N3" s="1029"/>
      <c r="O3" s="1029"/>
      <c r="P3" s="1030"/>
    </row>
    <row r="4" spans="2:16" ht="108.75" customHeight="1" thickBot="1">
      <c r="B4" s="1020"/>
      <c r="C4" s="1022"/>
      <c r="D4" s="1024"/>
      <c r="E4" s="50" t="s">
        <v>5</v>
      </c>
      <c r="F4" s="51" t="s">
        <v>6</v>
      </c>
      <c r="G4" s="52" t="s">
        <v>68</v>
      </c>
      <c r="H4" s="391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190</v>
      </c>
      <c r="N4" s="53" t="s">
        <v>191</v>
      </c>
      <c r="O4" s="53" t="s">
        <v>71</v>
      </c>
      <c r="P4" s="54" t="s">
        <v>72</v>
      </c>
    </row>
    <row r="5" spans="2:16" s="290" customFormat="1" ht="13.5" thickTop="1">
      <c r="B5" s="1009" t="s">
        <v>289</v>
      </c>
      <c r="C5" s="1001" t="s">
        <v>8</v>
      </c>
      <c r="D5" s="458" t="s">
        <v>217</v>
      </c>
      <c r="E5" s="636">
        <f aca="true" t="shared" si="0" ref="E5:E49">SUM(F5:G5)</f>
        <v>189837349.58999997</v>
      </c>
      <c r="F5" s="527">
        <v>20972263.799999997</v>
      </c>
      <c r="G5" s="528">
        <v>168865085.78999996</v>
      </c>
      <c r="H5" s="529">
        <v>0</v>
      </c>
      <c r="I5" s="530">
        <v>0</v>
      </c>
      <c r="J5" s="530">
        <v>0</v>
      </c>
      <c r="K5" s="527">
        <v>60526.973999999995</v>
      </c>
      <c r="L5" s="527">
        <v>22660981.310000002</v>
      </c>
      <c r="M5" s="531">
        <v>0</v>
      </c>
      <c r="N5" s="532">
        <v>22660981.310000002</v>
      </c>
      <c r="O5" s="531">
        <v>0</v>
      </c>
      <c r="P5" s="533">
        <v>0</v>
      </c>
    </row>
    <row r="6" spans="2:16" s="290" customFormat="1" ht="12.75">
      <c r="B6" s="1009"/>
      <c r="C6" s="1001"/>
      <c r="D6" s="459" t="s">
        <v>219</v>
      </c>
      <c r="E6" s="636" t="s">
        <v>295</v>
      </c>
      <c r="F6" s="527" t="s">
        <v>295</v>
      </c>
      <c r="G6" s="528" t="s">
        <v>295</v>
      </c>
      <c r="H6" s="529">
        <v>0</v>
      </c>
      <c r="I6" s="530">
        <v>0</v>
      </c>
      <c r="J6" s="530">
        <v>0</v>
      </c>
      <c r="K6" s="534" t="s">
        <v>295</v>
      </c>
      <c r="L6" s="527" t="s">
        <v>295</v>
      </c>
      <c r="M6" s="530">
        <v>0</v>
      </c>
      <c r="N6" s="532" t="s">
        <v>295</v>
      </c>
      <c r="O6" s="530">
        <v>0</v>
      </c>
      <c r="P6" s="535">
        <v>0</v>
      </c>
    </row>
    <row r="7" spans="2:16" s="290" customFormat="1" ht="12.75">
      <c r="B7" s="1009"/>
      <c r="C7" s="1001"/>
      <c r="D7" s="457" t="s">
        <v>12</v>
      </c>
      <c r="E7" s="636" t="s">
        <v>295</v>
      </c>
      <c r="F7" s="530" t="s">
        <v>295</v>
      </c>
      <c r="G7" s="536" t="s">
        <v>295</v>
      </c>
      <c r="H7" s="537">
        <v>0</v>
      </c>
      <c r="I7" s="531">
        <v>0</v>
      </c>
      <c r="J7" s="527">
        <v>0</v>
      </c>
      <c r="K7" s="534" t="s">
        <v>295</v>
      </c>
      <c r="L7" s="534" t="s">
        <v>295</v>
      </c>
      <c r="M7" s="531">
        <v>0</v>
      </c>
      <c r="N7" s="532" t="s">
        <v>295</v>
      </c>
      <c r="O7" s="531">
        <v>0</v>
      </c>
      <c r="P7" s="533">
        <v>0</v>
      </c>
    </row>
    <row r="8" spans="2:16" s="290" customFormat="1" ht="12.75">
      <c r="B8" s="1009"/>
      <c r="C8" s="1001"/>
      <c r="D8" s="458" t="s">
        <v>14</v>
      </c>
      <c r="E8" s="636">
        <f t="shared" si="0"/>
        <v>48527639.69</v>
      </c>
      <c r="F8" s="531">
        <v>7172058.949999999</v>
      </c>
      <c r="G8" s="538">
        <v>41355580.74</v>
      </c>
      <c r="H8" s="537">
        <v>0</v>
      </c>
      <c r="I8" s="531">
        <v>0</v>
      </c>
      <c r="J8" s="531">
        <v>0</v>
      </c>
      <c r="K8" s="537">
        <v>28809.088</v>
      </c>
      <c r="L8" s="534">
        <v>8173021.900000001</v>
      </c>
      <c r="M8" s="539">
        <v>0</v>
      </c>
      <c r="N8" s="532">
        <v>8173021.900000001</v>
      </c>
      <c r="O8" s="531">
        <v>0</v>
      </c>
      <c r="P8" s="533">
        <v>0</v>
      </c>
    </row>
    <row r="9" spans="2:16" s="290" customFormat="1" ht="12.75">
      <c r="B9" s="1009"/>
      <c r="C9" s="1001"/>
      <c r="D9" s="458" t="s">
        <v>264</v>
      </c>
      <c r="E9" s="636" t="s">
        <v>295</v>
      </c>
      <c r="F9" s="540">
        <v>0</v>
      </c>
      <c r="G9" s="528" t="s">
        <v>295</v>
      </c>
      <c r="H9" s="537">
        <v>0</v>
      </c>
      <c r="I9" s="531">
        <v>0</v>
      </c>
      <c r="J9" s="531">
        <v>0</v>
      </c>
      <c r="K9" s="540">
        <v>0</v>
      </c>
      <c r="L9" s="541" t="s">
        <v>295</v>
      </c>
      <c r="M9" s="531">
        <v>0</v>
      </c>
      <c r="N9" s="527" t="s">
        <v>295</v>
      </c>
      <c r="O9" s="531">
        <v>0</v>
      </c>
      <c r="P9" s="533">
        <v>0</v>
      </c>
    </row>
    <row r="10" spans="2:16" s="290" customFormat="1" ht="12.75">
      <c r="B10" s="1009"/>
      <c r="C10" s="1001"/>
      <c r="D10" s="465" t="s">
        <v>265</v>
      </c>
      <c r="E10" s="636">
        <f t="shared" si="0"/>
        <v>14706576.9</v>
      </c>
      <c r="F10" s="531">
        <v>4277511.9</v>
      </c>
      <c r="G10" s="536">
        <v>10429065</v>
      </c>
      <c r="H10" s="537">
        <v>0</v>
      </c>
      <c r="I10" s="531">
        <v>0</v>
      </c>
      <c r="J10" s="531" t="s">
        <v>295</v>
      </c>
      <c r="K10" s="527" t="s">
        <v>295</v>
      </c>
      <c r="L10" s="527">
        <v>828772</v>
      </c>
      <c r="M10" s="529">
        <v>0</v>
      </c>
      <c r="N10" s="532">
        <v>828772</v>
      </c>
      <c r="O10" s="531">
        <v>0</v>
      </c>
      <c r="P10" s="533">
        <v>0</v>
      </c>
    </row>
    <row r="11" spans="2:16" s="290" customFormat="1" ht="12.75">
      <c r="B11" s="1009"/>
      <c r="C11" s="1002"/>
      <c r="D11" s="525" t="s">
        <v>16</v>
      </c>
      <c r="E11" s="642" t="s">
        <v>295</v>
      </c>
      <c r="F11" s="531" t="s">
        <v>295</v>
      </c>
      <c r="G11" s="542">
        <v>76003447.95</v>
      </c>
      <c r="H11" s="543">
        <v>0</v>
      </c>
      <c r="I11" s="531">
        <v>0</v>
      </c>
      <c r="J11" s="531" t="s">
        <v>295</v>
      </c>
      <c r="K11" s="544" t="s">
        <v>295</v>
      </c>
      <c r="L11" s="532">
        <v>8702114.5</v>
      </c>
      <c r="M11" s="531">
        <v>0</v>
      </c>
      <c r="N11" s="532">
        <v>8702114.5</v>
      </c>
      <c r="O11" s="579">
        <v>0</v>
      </c>
      <c r="P11" s="583">
        <v>0</v>
      </c>
    </row>
    <row r="12" spans="2:16" ht="12.75">
      <c r="B12" s="1009"/>
      <c r="C12" s="451" t="s">
        <v>17</v>
      </c>
      <c r="D12" s="524" t="s">
        <v>242</v>
      </c>
      <c r="E12" s="883" t="s">
        <v>295</v>
      </c>
      <c r="F12" s="547">
        <v>0</v>
      </c>
      <c r="G12" s="548" t="s">
        <v>295</v>
      </c>
      <c r="H12" s="549">
        <v>0</v>
      </c>
      <c r="I12" s="547">
        <v>0</v>
      </c>
      <c r="J12" s="547">
        <v>0</v>
      </c>
      <c r="K12" s="547">
        <v>0</v>
      </c>
      <c r="L12" s="550" t="s">
        <v>295</v>
      </c>
      <c r="M12" s="547">
        <v>0</v>
      </c>
      <c r="N12" s="551" t="s">
        <v>295</v>
      </c>
      <c r="O12" s="578">
        <v>0</v>
      </c>
      <c r="P12" s="535">
        <v>0</v>
      </c>
    </row>
    <row r="13" spans="2:16" ht="12.75">
      <c r="B13" s="1009"/>
      <c r="C13" s="1007" t="s">
        <v>19</v>
      </c>
      <c r="D13" s="468" t="s">
        <v>261</v>
      </c>
      <c r="E13" s="884">
        <f t="shared" si="0"/>
        <v>1537037.3599999999</v>
      </c>
      <c r="F13" s="530">
        <v>0</v>
      </c>
      <c r="G13" s="553">
        <v>1537037.3599999999</v>
      </c>
      <c r="H13" s="554">
        <v>0</v>
      </c>
      <c r="I13" s="530">
        <v>0</v>
      </c>
      <c r="J13" s="530">
        <v>0</v>
      </c>
      <c r="K13" s="530">
        <v>0</v>
      </c>
      <c r="L13" s="530">
        <v>278278.3</v>
      </c>
      <c r="M13" s="539">
        <v>100</v>
      </c>
      <c r="N13" s="530">
        <v>278178.3</v>
      </c>
      <c r="O13" s="555">
        <v>0</v>
      </c>
      <c r="P13" s="556">
        <v>0</v>
      </c>
    </row>
    <row r="14" spans="2:16" ht="12.75">
      <c r="B14" s="1009"/>
      <c r="C14" s="1008"/>
      <c r="D14" s="470" t="s">
        <v>262</v>
      </c>
      <c r="E14" s="639" t="s">
        <v>295</v>
      </c>
      <c r="F14" s="557" t="s">
        <v>295</v>
      </c>
      <c r="G14" s="558">
        <v>3514379.11</v>
      </c>
      <c r="H14" s="559">
        <v>0</v>
      </c>
      <c r="I14" s="531">
        <v>0</v>
      </c>
      <c r="J14" s="531">
        <v>0</v>
      </c>
      <c r="K14" s="531" t="s">
        <v>295</v>
      </c>
      <c r="L14" s="560">
        <v>1122368</v>
      </c>
      <c r="M14" s="527">
        <v>0</v>
      </c>
      <c r="N14" s="531">
        <v>1122368</v>
      </c>
      <c r="O14" s="531">
        <v>0</v>
      </c>
      <c r="P14" s="533">
        <v>0</v>
      </c>
    </row>
    <row r="15" spans="2:16" ht="12.75">
      <c r="B15" s="1009"/>
      <c r="C15" s="1008"/>
      <c r="D15" s="474" t="s">
        <v>58</v>
      </c>
      <c r="E15" s="639">
        <f t="shared" si="0"/>
        <v>33535</v>
      </c>
      <c r="F15" s="527">
        <v>0</v>
      </c>
      <c r="G15" s="561">
        <v>33535</v>
      </c>
      <c r="H15" s="559">
        <v>0</v>
      </c>
      <c r="I15" s="531">
        <v>0</v>
      </c>
      <c r="J15" s="531">
        <v>0</v>
      </c>
      <c r="K15" s="531">
        <v>0</v>
      </c>
      <c r="L15" s="527">
        <v>6927</v>
      </c>
      <c r="M15" s="527">
        <v>0</v>
      </c>
      <c r="N15" s="531">
        <v>6927</v>
      </c>
      <c r="O15" s="531">
        <v>0</v>
      </c>
      <c r="P15" s="533">
        <v>0</v>
      </c>
    </row>
    <row r="16" spans="2:16" ht="12.75">
      <c r="B16" s="1009"/>
      <c r="C16" s="1008"/>
      <c r="D16" s="470" t="s">
        <v>21</v>
      </c>
      <c r="E16" s="639" t="s">
        <v>295</v>
      </c>
      <c r="F16" s="562" t="s">
        <v>295</v>
      </c>
      <c r="G16" s="558">
        <v>155663188.74999866</v>
      </c>
      <c r="H16" s="563">
        <v>0</v>
      </c>
      <c r="I16" s="531">
        <v>0</v>
      </c>
      <c r="J16" s="531">
        <v>0</v>
      </c>
      <c r="K16" s="531" t="s">
        <v>295</v>
      </c>
      <c r="L16" s="545">
        <v>192203108.63999993</v>
      </c>
      <c r="M16" s="532">
        <v>0</v>
      </c>
      <c r="N16" s="531">
        <v>192203108.63999993</v>
      </c>
      <c r="O16" s="531">
        <v>0</v>
      </c>
      <c r="P16" s="546">
        <v>0</v>
      </c>
    </row>
    <row r="17" spans="2:16" ht="12.75">
      <c r="B17" s="1009"/>
      <c r="C17" s="1008"/>
      <c r="D17" s="470" t="s">
        <v>259</v>
      </c>
      <c r="E17" s="639">
        <f t="shared" si="0"/>
        <v>2163582.02</v>
      </c>
      <c r="F17" s="527">
        <v>1405403.93</v>
      </c>
      <c r="G17" s="558">
        <v>758178.09</v>
      </c>
      <c r="H17" s="563">
        <v>0</v>
      </c>
      <c r="I17" s="530">
        <v>0</v>
      </c>
      <c r="J17" s="530" t="s">
        <v>295</v>
      </c>
      <c r="K17" s="530">
        <v>91993.469</v>
      </c>
      <c r="L17" s="545">
        <v>50446.14</v>
      </c>
      <c r="M17" s="532">
        <v>0</v>
      </c>
      <c r="N17" s="530">
        <v>50446.14</v>
      </c>
      <c r="O17" s="530">
        <v>0</v>
      </c>
      <c r="P17" s="533">
        <v>0</v>
      </c>
    </row>
    <row r="18" spans="2:16" ht="12.75">
      <c r="B18" s="1009"/>
      <c r="C18" s="1008"/>
      <c r="D18" s="470" t="s">
        <v>23</v>
      </c>
      <c r="E18" s="639">
        <f t="shared" si="0"/>
        <v>85710.56999999999</v>
      </c>
      <c r="F18" s="527">
        <v>0</v>
      </c>
      <c r="G18" s="561">
        <v>85710.56999999999</v>
      </c>
      <c r="H18" s="563">
        <v>0</v>
      </c>
      <c r="I18" s="530">
        <v>0</v>
      </c>
      <c r="J18" s="530">
        <v>0</v>
      </c>
      <c r="K18" s="530">
        <v>0</v>
      </c>
      <c r="L18" s="545">
        <v>3795.6200000000003</v>
      </c>
      <c r="M18" s="532">
        <v>0</v>
      </c>
      <c r="N18" s="530">
        <v>3795.6200000000003</v>
      </c>
      <c r="O18" s="530">
        <v>0</v>
      </c>
      <c r="P18" s="533">
        <v>0</v>
      </c>
    </row>
    <row r="19" spans="2:16" ht="12.75">
      <c r="B19" s="1009"/>
      <c r="C19" s="1008"/>
      <c r="D19" s="470" t="s">
        <v>22</v>
      </c>
      <c r="E19" s="639">
        <f t="shared" si="0"/>
        <v>3874796.9799999995</v>
      </c>
      <c r="F19" s="527">
        <v>2049181.14</v>
      </c>
      <c r="G19" s="558">
        <v>1825615.8399999999</v>
      </c>
      <c r="H19" s="563">
        <v>0</v>
      </c>
      <c r="I19" s="530">
        <v>0</v>
      </c>
      <c r="J19" s="530" t="s">
        <v>295</v>
      </c>
      <c r="K19" s="530">
        <v>160775.225</v>
      </c>
      <c r="L19" s="545">
        <v>168657.09999999998</v>
      </c>
      <c r="M19" s="532">
        <v>0</v>
      </c>
      <c r="N19" s="530">
        <v>168657.09999999998</v>
      </c>
      <c r="O19" s="530">
        <v>0</v>
      </c>
      <c r="P19" s="533">
        <v>0</v>
      </c>
    </row>
    <row r="20" spans="2:16" ht="12.75">
      <c r="B20" s="1009"/>
      <c r="C20" s="1008"/>
      <c r="D20" s="470" t="s">
        <v>48</v>
      </c>
      <c r="E20" s="639" t="s">
        <v>295</v>
      </c>
      <c r="F20" s="527">
        <v>0</v>
      </c>
      <c r="G20" s="561" t="s">
        <v>295</v>
      </c>
      <c r="H20" s="563">
        <v>0</v>
      </c>
      <c r="I20" s="531">
        <v>0</v>
      </c>
      <c r="J20" s="531">
        <v>0</v>
      </c>
      <c r="K20" s="531">
        <v>0</v>
      </c>
      <c r="L20" s="545" t="s">
        <v>295</v>
      </c>
      <c r="M20" s="532">
        <v>0</v>
      </c>
      <c r="N20" s="531" t="s">
        <v>295</v>
      </c>
      <c r="O20" s="531">
        <v>0</v>
      </c>
      <c r="P20" s="533">
        <v>0</v>
      </c>
    </row>
    <row r="21" spans="2:16" ht="12.75">
      <c r="B21" s="1009"/>
      <c r="C21" s="1008"/>
      <c r="D21" s="474" t="s">
        <v>212</v>
      </c>
      <c r="E21" s="636" t="s">
        <v>295</v>
      </c>
      <c r="F21" s="564">
        <v>0</v>
      </c>
      <c r="G21" s="561" t="s">
        <v>295</v>
      </c>
      <c r="H21" s="565">
        <v>0</v>
      </c>
      <c r="I21" s="531">
        <v>0</v>
      </c>
      <c r="J21" s="531">
        <v>0</v>
      </c>
      <c r="K21" s="531">
        <v>0</v>
      </c>
      <c r="L21" s="531" t="s">
        <v>295</v>
      </c>
      <c r="M21" s="532">
        <v>0</v>
      </c>
      <c r="N21" s="531" t="s">
        <v>295</v>
      </c>
      <c r="O21" s="531">
        <v>0</v>
      </c>
      <c r="P21" s="533">
        <v>0</v>
      </c>
    </row>
    <row r="22" spans="2:16" ht="12.75">
      <c r="B22" s="1009"/>
      <c r="C22" s="1008"/>
      <c r="D22" s="470" t="s">
        <v>208</v>
      </c>
      <c r="E22" s="639">
        <f t="shared" si="0"/>
        <v>338163.83</v>
      </c>
      <c r="F22" s="564">
        <v>0</v>
      </c>
      <c r="G22" s="558">
        <v>338163.83</v>
      </c>
      <c r="H22" s="566">
        <v>0</v>
      </c>
      <c r="I22" s="531">
        <v>0</v>
      </c>
      <c r="J22" s="531">
        <v>0</v>
      </c>
      <c r="K22" s="531">
        <v>0</v>
      </c>
      <c r="L22" s="567">
        <v>55487.14</v>
      </c>
      <c r="M22" s="532">
        <v>0</v>
      </c>
      <c r="N22" s="531">
        <v>55487.14</v>
      </c>
      <c r="O22" s="531">
        <v>0</v>
      </c>
      <c r="P22" s="533">
        <v>0</v>
      </c>
    </row>
    <row r="23" spans="2:16" ht="12.75">
      <c r="B23" s="1009"/>
      <c r="C23" s="1008"/>
      <c r="D23" s="470" t="s">
        <v>263</v>
      </c>
      <c r="E23" s="639" t="s">
        <v>295</v>
      </c>
      <c r="F23" s="564">
        <v>0</v>
      </c>
      <c r="G23" s="558" t="s">
        <v>295</v>
      </c>
      <c r="H23" s="565">
        <v>0</v>
      </c>
      <c r="I23" s="531">
        <v>0</v>
      </c>
      <c r="J23" s="531">
        <v>0</v>
      </c>
      <c r="K23" s="531">
        <v>0</v>
      </c>
      <c r="L23" s="527" t="s">
        <v>295</v>
      </c>
      <c r="M23" s="532" t="s">
        <v>295</v>
      </c>
      <c r="N23" s="531" t="s">
        <v>295</v>
      </c>
      <c r="O23" s="531">
        <v>0</v>
      </c>
      <c r="P23" s="533">
        <v>0</v>
      </c>
    </row>
    <row r="24" spans="2:16" ht="12.75">
      <c r="B24" s="1009"/>
      <c r="C24" s="1008"/>
      <c r="D24" s="476" t="s">
        <v>210</v>
      </c>
      <c r="E24" s="639" t="s">
        <v>295</v>
      </c>
      <c r="F24" s="568">
        <v>0</v>
      </c>
      <c r="G24" s="561" t="s">
        <v>295</v>
      </c>
      <c r="H24" s="570">
        <v>0</v>
      </c>
      <c r="I24" s="545">
        <v>0</v>
      </c>
      <c r="J24" s="545">
        <v>0</v>
      </c>
      <c r="K24" s="545">
        <v>0</v>
      </c>
      <c r="L24" s="532" t="s">
        <v>295</v>
      </c>
      <c r="M24" s="527">
        <v>0</v>
      </c>
      <c r="N24" s="545" t="s">
        <v>295</v>
      </c>
      <c r="O24" s="545">
        <v>0</v>
      </c>
      <c r="P24" s="546">
        <v>0</v>
      </c>
    </row>
    <row r="25" spans="2:16" ht="12.75">
      <c r="B25" s="1009"/>
      <c r="C25" s="1006" t="s">
        <v>80</v>
      </c>
      <c r="D25" s="477" t="s">
        <v>221</v>
      </c>
      <c r="E25" s="640" t="s">
        <v>295</v>
      </c>
      <c r="F25" s="571">
        <v>0</v>
      </c>
      <c r="G25" s="572" t="s">
        <v>295</v>
      </c>
      <c r="H25" s="573">
        <v>0</v>
      </c>
      <c r="I25" s="555">
        <v>0</v>
      </c>
      <c r="J25" s="555">
        <v>0</v>
      </c>
      <c r="K25" s="555">
        <v>0</v>
      </c>
      <c r="L25" s="574" t="s">
        <v>295</v>
      </c>
      <c r="M25" s="555">
        <v>0</v>
      </c>
      <c r="N25" s="574" t="s">
        <v>295</v>
      </c>
      <c r="O25" s="575">
        <v>0</v>
      </c>
      <c r="P25" s="556">
        <v>0</v>
      </c>
    </row>
    <row r="26" spans="2:16" ht="12.75">
      <c r="B26" s="1009"/>
      <c r="C26" s="1001"/>
      <c r="D26" s="479" t="s">
        <v>223</v>
      </c>
      <c r="E26" s="636" t="s">
        <v>295</v>
      </c>
      <c r="F26" s="531">
        <v>0</v>
      </c>
      <c r="G26" s="536" t="s">
        <v>295</v>
      </c>
      <c r="H26" s="576">
        <v>0</v>
      </c>
      <c r="I26" s="530">
        <v>0</v>
      </c>
      <c r="J26" s="530">
        <v>0</v>
      </c>
      <c r="K26" s="530">
        <v>0</v>
      </c>
      <c r="L26" s="534" t="s">
        <v>295</v>
      </c>
      <c r="M26" s="530">
        <v>0</v>
      </c>
      <c r="N26" s="534" t="s">
        <v>295</v>
      </c>
      <c r="O26" s="531">
        <v>0</v>
      </c>
      <c r="P26" s="533">
        <v>0</v>
      </c>
    </row>
    <row r="27" spans="2:16" ht="12.75">
      <c r="B27" s="1009"/>
      <c r="C27" s="1001"/>
      <c r="D27" s="479" t="s">
        <v>266</v>
      </c>
      <c r="E27" s="642" t="s">
        <v>295</v>
      </c>
      <c r="F27" s="531">
        <v>0</v>
      </c>
      <c r="G27" s="536" t="s">
        <v>295</v>
      </c>
      <c r="H27" s="577">
        <v>0</v>
      </c>
      <c r="I27" s="531">
        <v>0</v>
      </c>
      <c r="J27" s="531">
        <v>0</v>
      </c>
      <c r="K27" s="531">
        <v>0</v>
      </c>
      <c r="L27" s="534" t="s">
        <v>295</v>
      </c>
      <c r="M27" s="530">
        <v>0</v>
      </c>
      <c r="N27" s="534" t="s">
        <v>295</v>
      </c>
      <c r="O27" s="545">
        <v>0</v>
      </c>
      <c r="P27" s="546">
        <v>0</v>
      </c>
    </row>
    <row r="28" spans="2:16" ht="12.75">
      <c r="B28" s="1009"/>
      <c r="C28" s="1001"/>
      <c r="D28" s="479" t="s">
        <v>267</v>
      </c>
      <c r="E28" s="642" t="s">
        <v>295</v>
      </c>
      <c r="F28" s="531">
        <v>0</v>
      </c>
      <c r="G28" s="536" t="s">
        <v>295</v>
      </c>
      <c r="H28" s="577">
        <v>0</v>
      </c>
      <c r="I28" s="531">
        <v>0</v>
      </c>
      <c r="J28" s="531">
        <v>0</v>
      </c>
      <c r="K28" s="531">
        <v>0</v>
      </c>
      <c r="L28" s="534" t="s">
        <v>295</v>
      </c>
      <c r="M28" s="530">
        <v>0</v>
      </c>
      <c r="N28" s="534" t="s">
        <v>295</v>
      </c>
      <c r="O28" s="531">
        <v>0</v>
      </c>
      <c r="P28" s="533">
        <v>0</v>
      </c>
    </row>
    <row r="29" spans="2:16" ht="12.75">
      <c r="B29" s="1009"/>
      <c r="C29" s="1001"/>
      <c r="D29" s="480" t="s">
        <v>268</v>
      </c>
      <c r="E29" s="642" t="s">
        <v>295</v>
      </c>
      <c r="F29" s="545">
        <v>0</v>
      </c>
      <c r="G29" s="542" t="s">
        <v>295</v>
      </c>
      <c r="H29" s="544">
        <v>0</v>
      </c>
      <c r="I29" s="545">
        <v>0</v>
      </c>
      <c r="J29" s="545">
        <v>0</v>
      </c>
      <c r="K29" s="545">
        <v>0</v>
      </c>
      <c r="L29" s="541" t="s">
        <v>295</v>
      </c>
      <c r="M29" s="578">
        <v>0</v>
      </c>
      <c r="N29" s="541" t="s">
        <v>295</v>
      </c>
      <c r="O29" s="544">
        <v>0</v>
      </c>
      <c r="P29" s="546">
        <v>0</v>
      </c>
    </row>
    <row r="30" spans="2:16" ht="12.75">
      <c r="B30" s="1009"/>
      <c r="C30" s="1001"/>
      <c r="D30" s="480" t="s">
        <v>250</v>
      </c>
      <c r="E30" s="642" t="s">
        <v>295</v>
      </c>
      <c r="F30" s="545">
        <v>0</v>
      </c>
      <c r="G30" s="528" t="s">
        <v>295</v>
      </c>
      <c r="H30" s="544">
        <v>0</v>
      </c>
      <c r="I30" s="545">
        <v>0</v>
      </c>
      <c r="J30" s="545">
        <v>0</v>
      </c>
      <c r="K30" s="545">
        <v>0</v>
      </c>
      <c r="L30" s="527" t="s">
        <v>295</v>
      </c>
      <c r="M30" s="530">
        <v>0</v>
      </c>
      <c r="N30" s="527" t="s">
        <v>295</v>
      </c>
      <c r="O30" s="544">
        <v>0</v>
      </c>
      <c r="P30" s="546">
        <v>0</v>
      </c>
    </row>
    <row r="31" spans="2:16" ht="12.75">
      <c r="B31" s="1009"/>
      <c r="C31" s="1001"/>
      <c r="D31" s="492" t="s">
        <v>249</v>
      </c>
      <c r="E31" s="637" t="s">
        <v>295</v>
      </c>
      <c r="F31" s="579">
        <v>0</v>
      </c>
      <c r="G31" s="580" t="s">
        <v>295</v>
      </c>
      <c r="H31" s="581">
        <v>0</v>
      </c>
      <c r="I31" s="579">
        <v>0</v>
      </c>
      <c r="J31" s="579">
        <v>0</v>
      </c>
      <c r="K31" s="579">
        <v>0</v>
      </c>
      <c r="L31" s="582" t="s">
        <v>295</v>
      </c>
      <c r="M31" s="579">
        <v>0</v>
      </c>
      <c r="N31" s="582" t="s">
        <v>295</v>
      </c>
      <c r="O31" s="581">
        <v>0</v>
      </c>
      <c r="P31" s="583">
        <v>0</v>
      </c>
    </row>
    <row r="32" spans="2:16" ht="27" thickBot="1">
      <c r="B32" s="523"/>
      <c r="C32" s="517" t="s">
        <v>101</v>
      </c>
      <c r="D32" s="518" t="s">
        <v>76</v>
      </c>
      <c r="E32" s="643" t="s">
        <v>295</v>
      </c>
      <c r="F32" s="584" t="s">
        <v>295</v>
      </c>
      <c r="G32" s="585">
        <v>0</v>
      </c>
      <c r="H32" s="586">
        <v>0</v>
      </c>
      <c r="I32" s="584">
        <v>0</v>
      </c>
      <c r="J32" s="584">
        <v>0</v>
      </c>
      <c r="K32" s="584" t="s">
        <v>295</v>
      </c>
      <c r="L32" s="587">
        <v>0</v>
      </c>
      <c r="M32" s="584" t="s">
        <v>295</v>
      </c>
      <c r="N32" s="587">
        <v>0</v>
      </c>
      <c r="O32" s="586">
        <v>0</v>
      </c>
      <c r="P32" s="588">
        <v>0</v>
      </c>
    </row>
    <row r="33" spans="2:16" ht="13.5" customHeight="1">
      <c r="B33" s="1009" t="s">
        <v>26</v>
      </c>
      <c r="C33" s="449"/>
      <c r="D33" s="458" t="s">
        <v>218</v>
      </c>
      <c r="E33" s="639">
        <f t="shared" si="0"/>
        <v>195685.18999999997</v>
      </c>
      <c r="F33" s="530">
        <v>0</v>
      </c>
      <c r="G33" s="536">
        <v>195685.18999999997</v>
      </c>
      <c r="H33" s="529">
        <v>0</v>
      </c>
      <c r="I33" s="530">
        <v>0</v>
      </c>
      <c r="J33" s="530">
        <v>0</v>
      </c>
      <c r="K33" s="530">
        <v>0</v>
      </c>
      <c r="L33" s="534">
        <v>48672.100000000006</v>
      </c>
      <c r="M33" s="530">
        <v>315</v>
      </c>
      <c r="N33" s="534">
        <v>48357.100000000006</v>
      </c>
      <c r="O33" s="530">
        <v>0</v>
      </c>
      <c r="P33" s="589">
        <v>0</v>
      </c>
    </row>
    <row r="34" spans="2:16" ht="12.75">
      <c r="B34" s="1009"/>
      <c r="C34" s="1001" t="s">
        <v>8</v>
      </c>
      <c r="D34" s="480" t="s">
        <v>62</v>
      </c>
      <c r="E34" s="636">
        <f t="shared" si="0"/>
        <v>688.61</v>
      </c>
      <c r="F34" s="527">
        <v>0</v>
      </c>
      <c r="G34" s="528">
        <v>688.61</v>
      </c>
      <c r="H34" s="537">
        <v>0</v>
      </c>
      <c r="I34" s="531">
        <v>0</v>
      </c>
      <c r="J34" s="531">
        <v>0</v>
      </c>
      <c r="K34" s="531">
        <v>0</v>
      </c>
      <c r="L34" s="527">
        <v>393.37000000000006</v>
      </c>
      <c r="M34" s="590">
        <v>0</v>
      </c>
      <c r="N34" s="534">
        <v>393.37000000000006</v>
      </c>
      <c r="O34" s="531">
        <v>0</v>
      </c>
      <c r="P34" s="533">
        <v>0</v>
      </c>
    </row>
    <row r="35" spans="2:16" ht="12.75">
      <c r="B35" s="1009"/>
      <c r="C35" s="1001"/>
      <c r="D35" s="480" t="s">
        <v>217</v>
      </c>
      <c r="E35" s="636" t="s">
        <v>295</v>
      </c>
      <c r="F35" s="527" t="s">
        <v>295</v>
      </c>
      <c r="G35" s="528">
        <v>13601588.249999996</v>
      </c>
      <c r="H35" s="537">
        <v>0</v>
      </c>
      <c r="I35" s="531">
        <v>0</v>
      </c>
      <c r="J35" s="531">
        <v>0</v>
      </c>
      <c r="K35" s="531" t="s">
        <v>295</v>
      </c>
      <c r="L35" s="527">
        <v>1460243.5899999994</v>
      </c>
      <c r="M35" s="590">
        <v>23</v>
      </c>
      <c r="N35" s="534">
        <v>1460220.5899999994</v>
      </c>
      <c r="O35" s="531">
        <v>0</v>
      </c>
      <c r="P35" s="589">
        <v>0</v>
      </c>
    </row>
    <row r="36" spans="2:16" ht="12.75">
      <c r="B36" s="1009"/>
      <c r="C36" s="1001"/>
      <c r="D36" s="480" t="s">
        <v>12</v>
      </c>
      <c r="E36" s="636">
        <f t="shared" si="0"/>
        <v>85303.08</v>
      </c>
      <c r="F36" s="527">
        <v>0</v>
      </c>
      <c r="G36" s="528">
        <v>85303.08</v>
      </c>
      <c r="H36" s="537">
        <v>0</v>
      </c>
      <c r="I36" s="531">
        <v>0</v>
      </c>
      <c r="J36" s="531">
        <v>0</v>
      </c>
      <c r="K36" s="531">
        <v>0</v>
      </c>
      <c r="L36" s="527">
        <v>24926.21</v>
      </c>
      <c r="M36" s="590">
        <v>0</v>
      </c>
      <c r="N36" s="534">
        <v>24926.21</v>
      </c>
      <c r="O36" s="531">
        <v>0</v>
      </c>
      <c r="P36" s="589">
        <v>0</v>
      </c>
    </row>
    <row r="37" spans="2:16" ht="12.75">
      <c r="B37" s="1009"/>
      <c r="C37" s="1001"/>
      <c r="D37" s="480" t="s">
        <v>13</v>
      </c>
      <c r="E37" s="636">
        <f t="shared" si="0"/>
        <v>1904.5700000000002</v>
      </c>
      <c r="F37" s="527">
        <v>0</v>
      </c>
      <c r="G37" s="528">
        <v>1904.5700000000002</v>
      </c>
      <c r="H37" s="537">
        <v>0</v>
      </c>
      <c r="I37" s="531">
        <v>0</v>
      </c>
      <c r="J37" s="531">
        <v>0</v>
      </c>
      <c r="K37" s="531">
        <v>0</v>
      </c>
      <c r="L37" s="527">
        <v>1133.09</v>
      </c>
      <c r="M37" s="590">
        <v>0</v>
      </c>
      <c r="N37" s="534">
        <v>1133.09</v>
      </c>
      <c r="O37" s="531">
        <v>0</v>
      </c>
      <c r="P37" s="589">
        <v>0</v>
      </c>
    </row>
    <row r="38" spans="2:16" ht="12.75">
      <c r="B38" s="1009"/>
      <c r="C38" s="1001"/>
      <c r="D38" s="480" t="s">
        <v>14</v>
      </c>
      <c r="E38" s="636" t="s">
        <v>295</v>
      </c>
      <c r="F38" s="527" t="s">
        <v>295</v>
      </c>
      <c r="G38" s="528">
        <v>7339304.05</v>
      </c>
      <c r="H38" s="537">
        <v>0</v>
      </c>
      <c r="I38" s="531">
        <v>0</v>
      </c>
      <c r="J38" s="531">
        <v>0</v>
      </c>
      <c r="K38" s="531" t="s">
        <v>295</v>
      </c>
      <c r="L38" s="527">
        <v>864929.3400000001</v>
      </c>
      <c r="M38" s="531">
        <v>19</v>
      </c>
      <c r="N38" s="534">
        <v>864910.3400000001</v>
      </c>
      <c r="O38" s="531">
        <v>0</v>
      </c>
      <c r="P38" s="589">
        <v>0</v>
      </c>
    </row>
    <row r="39" spans="2:16" ht="12.75">
      <c r="B39" s="1009"/>
      <c r="C39" s="1001"/>
      <c r="D39" s="480" t="s">
        <v>265</v>
      </c>
      <c r="E39" s="636">
        <f t="shared" si="0"/>
        <v>4831917.88</v>
      </c>
      <c r="F39" s="527">
        <v>0</v>
      </c>
      <c r="G39" s="528">
        <v>4831917.88</v>
      </c>
      <c r="H39" s="537">
        <v>0</v>
      </c>
      <c r="I39" s="531">
        <v>0</v>
      </c>
      <c r="J39" s="531">
        <v>0</v>
      </c>
      <c r="K39" s="531">
        <v>0</v>
      </c>
      <c r="L39" s="527">
        <v>362877.88999999996</v>
      </c>
      <c r="M39" s="531">
        <v>0</v>
      </c>
      <c r="N39" s="534">
        <v>362877.88999999996</v>
      </c>
      <c r="O39" s="531">
        <v>0</v>
      </c>
      <c r="P39" s="533">
        <v>0</v>
      </c>
    </row>
    <row r="40" spans="2:16" ht="12.75" customHeight="1">
      <c r="B40" s="1009"/>
      <c r="C40" s="1015" t="s">
        <v>17</v>
      </c>
      <c r="D40" s="481" t="s">
        <v>153</v>
      </c>
      <c r="E40" s="885">
        <f t="shared" si="0"/>
        <v>1736183.403115</v>
      </c>
      <c r="F40" s="593">
        <v>0</v>
      </c>
      <c r="G40" s="594">
        <v>1736183.403115</v>
      </c>
      <c r="H40" s="595">
        <v>0</v>
      </c>
      <c r="I40" s="593">
        <v>0</v>
      </c>
      <c r="J40" s="593">
        <v>0</v>
      </c>
      <c r="K40" s="593">
        <v>0</v>
      </c>
      <c r="L40" s="596">
        <v>346644.64865499997</v>
      </c>
      <c r="M40" s="596">
        <v>0</v>
      </c>
      <c r="N40" s="597">
        <v>346644.64865499997</v>
      </c>
      <c r="O40" s="595">
        <v>0</v>
      </c>
      <c r="P40" s="598">
        <v>0</v>
      </c>
    </row>
    <row r="41" spans="2:16" ht="12.75" customHeight="1">
      <c r="B41" s="1009"/>
      <c r="C41" s="1016"/>
      <c r="D41" s="526" t="s">
        <v>64</v>
      </c>
      <c r="E41" s="886" t="s">
        <v>295</v>
      </c>
      <c r="F41" s="887">
        <v>0</v>
      </c>
      <c r="G41" s="888" t="s">
        <v>295</v>
      </c>
      <c r="H41" s="889">
        <v>0</v>
      </c>
      <c r="I41" s="887">
        <v>0</v>
      </c>
      <c r="J41" s="887">
        <v>0</v>
      </c>
      <c r="K41" s="887">
        <v>0</v>
      </c>
      <c r="L41" s="890" t="s">
        <v>295</v>
      </c>
      <c r="M41" s="890">
        <v>0</v>
      </c>
      <c r="N41" s="891" t="s">
        <v>295</v>
      </c>
      <c r="O41" s="889">
        <v>0</v>
      </c>
      <c r="P41" s="892">
        <v>0</v>
      </c>
    </row>
    <row r="42" spans="2:16" ht="12.75" customHeight="1">
      <c r="B42" s="1009"/>
      <c r="C42" s="1016"/>
      <c r="D42" s="484" t="s">
        <v>247</v>
      </c>
      <c r="E42" s="893">
        <f t="shared" si="0"/>
        <v>15997.43</v>
      </c>
      <c r="F42" s="599">
        <v>0</v>
      </c>
      <c r="G42" s="600">
        <v>15997.43</v>
      </c>
      <c r="H42" s="601">
        <v>0</v>
      </c>
      <c r="I42" s="599">
        <v>0</v>
      </c>
      <c r="J42" s="599">
        <v>0</v>
      </c>
      <c r="K42" s="599">
        <v>0</v>
      </c>
      <c r="L42" s="602">
        <v>551.29</v>
      </c>
      <c r="M42" s="602">
        <v>0</v>
      </c>
      <c r="N42" s="603">
        <v>551.29</v>
      </c>
      <c r="O42" s="601">
        <v>0</v>
      </c>
      <c r="P42" s="604">
        <v>0</v>
      </c>
    </row>
    <row r="43" spans="2:16" ht="12.75" customHeight="1">
      <c r="B43" s="1009"/>
      <c r="C43" s="1017"/>
      <c r="D43" s="487" t="s">
        <v>207</v>
      </c>
      <c r="E43" s="894" t="s">
        <v>295</v>
      </c>
      <c r="F43" s="605">
        <v>0</v>
      </c>
      <c r="G43" s="606" t="s">
        <v>295</v>
      </c>
      <c r="H43" s="607">
        <v>0</v>
      </c>
      <c r="I43" s="605">
        <v>0</v>
      </c>
      <c r="J43" s="605">
        <v>0</v>
      </c>
      <c r="K43" s="605">
        <v>0</v>
      </c>
      <c r="L43" s="608" t="s">
        <v>295</v>
      </c>
      <c r="M43" s="608">
        <v>0</v>
      </c>
      <c r="N43" s="609" t="s">
        <v>295</v>
      </c>
      <c r="O43" s="607">
        <v>0</v>
      </c>
      <c r="P43" s="610">
        <v>0</v>
      </c>
    </row>
    <row r="44" spans="2:16" ht="12.75">
      <c r="B44" s="1009"/>
      <c r="C44" s="1010" t="s">
        <v>19</v>
      </c>
      <c r="D44" s="490" t="s">
        <v>262</v>
      </c>
      <c r="E44" s="639">
        <f t="shared" si="0"/>
        <v>295839.5</v>
      </c>
      <c r="F44" s="611">
        <v>0</v>
      </c>
      <c r="G44" s="612">
        <v>295839.5</v>
      </c>
      <c r="H44" s="529">
        <v>0</v>
      </c>
      <c r="I44" s="530">
        <v>0</v>
      </c>
      <c r="J44" s="530">
        <v>0</v>
      </c>
      <c r="K44" s="530" t="s">
        <v>295</v>
      </c>
      <c r="L44" s="530">
        <v>50537.81</v>
      </c>
      <c r="M44" s="534">
        <v>0</v>
      </c>
      <c r="N44" s="530">
        <v>50537.81</v>
      </c>
      <c r="O44" s="529">
        <v>0</v>
      </c>
      <c r="P44" s="613">
        <v>0</v>
      </c>
    </row>
    <row r="45" spans="2:16" ht="12.75">
      <c r="B45" s="1009"/>
      <c r="C45" s="1011"/>
      <c r="D45" s="491" t="s">
        <v>259</v>
      </c>
      <c r="E45" s="636">
        <f t="shared" si="0"/>
        <v>438299.52000000025</v>
      </c>
      <c r="F45" s="557">
        <v>0</v>
      </c>
      <c r="G45" s="614">
        <v>438299.52000000025</v>
      </c>
      <c r="H45" s="537">
        <v>0</v>
      </c>
      <c r="I45" s="531">
        <v>0</v>
      </c>
      <c r="J45" s="531">
        <v>0</v>
      </c>
      <c r="K45" s="531">
        <v>0</v>
      </c>
      <c r="L45" s="541">
        <v>24864.37</v>
      </c>
      <c r="M45" s="527">
        <v>0</v>
      </c>
      <c r="N45" s="531">
        <v>24864.37</v>
      </c>
      <c r="O45" s="537">
        <v>0</v>
      </c>
      <c r="P45" s="533">
        <v>0</v>
      </c>
    </row>
    <row r="46" spans="2:16" ht="12.75">
      <c r="B46" s="1009"/>
      <c r="C46" s="1011"/>
      <c r="D46" s="480" t="s">
        <v>23</v>
      </c>
      <c r="E46" s="636">
        <f t="shared" si="0"/>
        <v>438791.14000000013</v>
      </c>
      <c r="F46" s="527">
        <v>0</v>
      </c>
      <c r="G46" s="614">
        <v>438791.14000000013</v>
      </c>
      <c r="H46" s="537">
        <v>0</v>
      </c>
      <c r="I46" s="531">
        <v>0</v>
      </c>
      <c r="J46" s="531">
        <v>0</v>
      </c>
      <c r="K46" s="531">
        <v>0</v>
      </c>
      <c r="L46" s="531">
        <v>13757.929999999991</v>
      </c>
      <c r="M46" s="527">
        <v>0</v>
      </c>
      <c r="N46" s="531">
        <v>13757.929999999991</v>
      </c>
      <c r="O46" s="537">
        <v>0</v>
      </c>
      <c r="P46" s="533">
        <v>0</v>
      </c>
    </row>
    <row r="47" spans="2:16" ht="12.75">
      <c r="B47" s="1009"/>
      <c r="C47" s="1011"/>
      <c r="D47" s="480" t="s">
        <v>22</v>
      </c>
      <c r="E47" s="636">
        <f t="shared" si="0"/>
        <v>4346283.449999998</v>
      </c>
      <c r="F47" s="527">
        <v>0</v>
      </c>
      <c r="G47" s="614">
        <v>4346283.449999998</v>
      </c>
      <c r="H47" s="537">
        <v>0</v>
      </c>
      <c r="I47" s="531">
        <v>0</v>
      </c>
      <c r="J47" s="531">
        <v>0</v>
      </c>
      <c r="K47" s="531">
        <v>0</v>
      </c>
      <c r="L47" s="531">
        <v>410920.9399999999</v>
      </c>
      <c r="M47" s="527">
        <v>0</v>
      </c>
      <c r="N47" s="531">
        <v>410920.9399999999</v>
      </c>
      <c r="O47" s="537">
        <v>0</v>
      </c>
      <c r="P47" s="533">
        <v>0</v>
      </c>
    </row>
    <row r="48" spans="2:16" ht="12.75">
      <c r="B48" s="1009"/>
      <c r="C48" s="1011"/>
      <c r="D48" s="480" t="s">
        <v>208</v>
      </c>
      <c r="E48" s="642">
        <f t="shared" si="0"/>
        <v>887330.7599999999</v>
      </c>
      <c r="F48" s="532">
        <v>0</v>
      </c>
      <c r="G48" s="615">
        <v>887330.7599999999</v>
      </c>
      <c r="H48" s="544">
        <v>0</v>
      </c>
      <c r="I48" s="545">
        <v>0</v>
      </c>
      <c r="J48" s="545">
        <v>0</v>
      </c>
      <c r="K48" s="545">
        <v>0</v>
      </c>
      <c r="L48" s="545">
        <v>133861.18000000005</v>
      </c>
      <c r="M48" s="532">
        <v>0</v>
      </c>
      <c r="N48" s="545">
        <v>133861.18000000005</v>
      </c>
      <c r="O48" s="544">
        <v>0</v>
      </c>
      <c r="P48" s="546">
        <v>0</v>
      </c>
    </row>
    <row r="49" spans="2:16" ht="12.75">
      <c r="B49" s="1009"/>
      <c r="C49" s="394" t="s">
        <v>101</v>
      </c>
      <c r="D49" s="494" t="s">
        <v>76</v>
      </c>
      <c r="E49" s="640">
        <f t="shared" si="0"/>
        <v>0</v>
      </c>
      <c r="F49" s="555">
        <v>0</v>
      </c>
      <c r="G49" s="616">
        <v>0</v>
      </c>
      <c r="H49" s="617">
        <v>0</v>
      </c>
      <c r="I49" s="555">
        <v>0</v>
      </c>
      <c r="J49" s="617">
        <v>0</v>
      </c>
      <c r="K49" s="555" t="s">
        <v>295</v>
      </c>
      <c r="L49" s="574">
        <v>0</v>
      </c>
      <c r="M49" s="555">
        <v>0</v>
      </c>
      <c r="N49" s="574">
        <v>0</v>
      </c>
      <c r="O49" s="617">
        <v>0</v>
      </c>
      <c r="P49" s="618">
        <v>0</v>
      </c>
    </row>
    <row r="50" spans="2:16" ht="12.75">
      <c r="B50" s="1009"/>
      <c r="C50" s="1010" t="s">
        <v>80</v>
      </c>
      <c r="D50" s="477" t="s">
        <v>266</v>
      </c>
      <c r="E50" s="884" t="s">
        <v>295</v>
      </c>
      <c r="F50" s="555">
        <v>0</v>
      </c>
      <c r="G50" s="616" t="s">
        <v>295</v>
      </c>
      <c r="H50" s="617">
        <v>0</v>
      </c>
      <c r="I50" s="555">
        <v>0</v>
      </c>
      <c r="J50" s="555">
        <v>0</v>
      </c>
      <c r="K50" s="555">
        <v>0</v>
      </c>
      <c r="L50" s="574" t="s">
        <v>295</v>
      </c>
      <c r="M50" s="555">
        <v>0</v>
      </c>
      <c r="N50" s="574" t="s">
        <v>295</v>
      </c>
      <c r="O50" s="555">
        <v>0</v>
      </c>
      <c r="P50" s="618">
        <v>0</v>
      </c>
    </row>
    <row r="51" spans="2:16" ht="12.75">
      <c r="B51" s="1009"/>
      <c r="C51" s="1011"/>
      <c r="D51" s="479" t="s">
        <v>267</v>
      </c>
      <c r="E51" s="639" t="s">
        <v>295</v>
      </c>
      <c r="F51" s="530">
        <v>0</v>
      </c>
      <c r="G51" s="612" t="s">
        <v>295</v>
      </c>
      <c r="H51" s="529">
        <v>0</v>
      </c>
      <c r="I51" s="530">
        <v>0</v>
      </c>
      <c r="J51" s="529">
        <v>0</v>
      </c>
      <c r="K51" s="530">
        <v>0</v>
      </c>
      <c r="L51" s="534" t="s">
        <v>295</v>
      </c>
      <c r="M51" s="530">
        <v>0</v>
      </c>
      <c r="N51" s="534" t="s">
        <v>295</v>
      </c>
      <c r="O51" s="530">
        <v>0</v>
      </c>
      <c r="P51" s="589">
        <v>0</v>
      </c>
    </row>
    <row r="52" spans="2:16" ht="12.75">
      <c r="B52" s="1009"/>
      <c r="C52" s="1014"/>
      <c r="D52" s="493" t="s">
        <v>222</v>
      </c>
      <c r="E52" s="639" t="s">
        <v>295</v>
      </c>
      <c r="F52" s="530">
        <v>0</v>
      </c>
      <c r="G52" s="624" t="s">
        <v>295</v>
      </c>
      <c r="H52" s="529">
        <v>0</v>
      </c>
      <c r="I52" s="530">
        <v>0</v>
      </c>
      <c r="J52" s="529">
        <v>0</v>
      </c>
      <c r="K52" s="530">
        <v>0</v>
      </c>
      <c r="L52" s="534" t="s">
        <v>295</v>
      </c>
      <c r="M52" s="534">
        <v>0</v>
      </c>
      <c r="N52" s="530" t="s">
        <v>295</v>
      </c>
      <c r="O52" s="530">
        <v>0</v>
      </c>
      <c r="P52" s="589">
        <v>0</v>
      </c>
    </row>
    <row r="53" spans="2:16" ht="18.75" customHeight="1">
      <c r="B53" s="1031" t="s">
        <v>28</v>
      </c>
      <c r="C53" s="1032"/>
      <c r="D53" s="1033"/>
      <c r="E53" s="413">
        <v>785484240.4631139</v>
      </c>
      <c r="F53" s="499">
        <v>44408991.519999996</v>
      </c>
      <c r="G53" s="508">
        <v>741075248.943114</v>
      </c>
      <c r="H53" s="178">
        <v>0</v>
      </c>
      <c r="I53" s="176">
        <v>0</v>
      </c>
      <c r="J53" s="177">
        <v>51809.69</v>
      </c>
      <c r="K53" s="499">
        <v>362316.049</v>
      </c>
      <c r="L53" s="499">
        <v>256106294.1286549</v>
      </c>
      <c r="M53" s="499">
        <v>465</v>
      </c>
      <c r="N53" s="499">
        <v>256105829.1286549</v>
      </c>
      <c r="O53" s="499">
        <v>0</v>
      </c>
      <c r="P53" s="498">
        <v>0</v>
      </c>
    </row>
    <row r="54" spans="2:16" ht="12.75" customHeight="1">
      <c r="B54" s="1012" t="s">
        <v>29</v>
      </c>
      <c r="C54" s="1006" t="s">
        <v>8</v>
      </c>
      <c r="D54" s="494" t="s">
        <v>251</v>
      </c>
      <c r="E54" s="639" t="s">
        <v>295</v>
      </c>
      <c r="F54" s="534" t="s">
        <v>295</v>
      </c>
      <c r="G54" s="612" t="s">
        <v>295</v>
      </c>
      <c r="H54" s="529">
        <v>0</v>
      </c>
      <c r="I54" s="530" t="s">
        <v>295</v>
      </c>
      <c r="J54" s="530">
        <v>0</v>
      </c>
      <c r="K54" s="534">
        <v>0</v>
      </c>
      <c r="L54" s="534" t="s">
        <v>295</v>
      </c>
      <c r="M54" s="530">
        <v>0</v>
      </c>
      <c r="N54" s="534" t="s">
        <v>295</v>
      </c>
      <c r="O54" s="625">
        <v>0</v>
      </c>
      <c r="P54" s="613">
        <v>0</v>
      </c>
    </row>
    <row r="55" spans="2:16" ht="12.75">
      <c r="B55" s="1009"/>
      <c r="C55" s="1001"/>
      <c r="D55" s="479" t="s">
        <v>233</v>
      </c>
      <c r="E55" s="636">
        <f aca="true" t="shared" si="1" ref="E55:E78">SUM(F55:G55)</f>
        <v>1112846.71</v>
      </c>
      <c r="F55" s="531">
        <v>973832.91</v>
      </c>
      <c r="G55" s="626">
        <v>139013.80000000002</v>
      </c>
      <c r="H55" s="537">
        <v>0</v>
      </c>
      <c r="I55" s="531">
        <v>852.65</v>
      </c>
      <c r="J55" s="531">
        <v>0</v>
      </c>
      <c r="K55" s="527">
        <v>0</v>
      </c>
      <c r="L55" s="531">
        <v>11391</v>
      </c>
      <c r="M55" s="531">
        <v>0</v>
      </c>
      <c r="N55" s="531">
        <v>11391</v>
      </c>
      <c r="O55" s="537">
        <v>0</v>
      </c>
      <c r="P55" s="533" t="s">
        <v>295</v>
      </c>
    </row>
    <row r="56" spans="2:16" ht="12.75">
      <c r="B56" s="1009"/>
      <c r="C56" s="1001"/>
      <c r="D56" s="479" t="s">
        <v>274</v>
      </c>
      <c r="E56" s="636">
        <f t="shared" si="1"/>
        <v>0</v>
      </c>
      <c r="F56" s="527">
        <v>0</v>
      </c>
      <c r="G56" s="626">
        <v>0</v>
      </c>
      <c r="H56" s="537" t="s">
        <v>295</v>
      </c>
      <c r="I56" s="531">
        <v>0</v>
      </c>
      <c r="J56" s="531">
        <v>232.9</v>
      </c>
      <c r="K56" s="527">
        <v>682.4649999999999</v>
      </c>
      <c r="L56" s="590">
        <v>0</v>
      </c>
      <c r="M56" s="590">
        <v>0</v>
      </c>
      <c r="N56" s="590">
        <v>0</v>
      </c>
      <c r="O56" s="537">
        <v>0</v>
      </c>
      <c r="P56" s="533">
        <v>0</v>
      </c>
    </row>
    <row r="57" spans="2:16" ht="12.75">
      <c r="B57" s="1009"/>
      <c r="C57" s="1001"/>
      <c r="D57" s="479" t="s">
        <v>237</v>
      </c>
      <c r="E57" s="636">
        <f t="shared" si="1"/>
        <v>0</v>
      </c>
      <c r="F57" s="527">
        <v>0</v>
      </c>
      <c r="G57" s="626">
        <v>0</v>
      </c>
      <c r="H57" s="537">
        <v>0</v>
      </c>
      <c r="I57" s="531">
        <v>0</v>
      </c>
      <c r="J57" s="531">
        <v>0</v>
      </c>
      <c r="K57" s="527">
        <v>0</v>
      </c>
      <c r="L57" s="590">
        <v>0</v>
      </c>
      <c r="M57" s="590">
        <v>0</v>
      </c>
      <c r="N57" s="590">
        <v>0</v>
      </c>
      <c r="O57" s="537" t="s">
        <v>295</v>
      </c>
      <c r="P57" s="533" t="s">
        <v>295</v>
      </c>
    </row>
    <row r="58" spans="2:16" ht="12.75">
      <c r="B58" s="1009"/>
      <c r="C58" s="1001"/>
      <c r="D58" s="479" t="s">
        <v>272</v>
      </c>
      <c r="E58" s="636">
        <f t="shared" si="1"/>
        <v>26150</v>
      </c>
      <c r="F58" s="527">
        <v>1150</v>
      </c>
      <c r="G58" s="626">
        <v>25000</v>
      </c>
      <c r="H58" s="537">
        <v>3269.73</v>
      </c>
      <c r="I58" s="531">
        <v>0</v>
      </c>
      <c r="J58" s="531">
        <v>2669.4600000000005</v>
      </c>
      <c r="K58" s="527">
        <v>1759.618</v>
      </c>
      <c r="L58" s="590">
        <v>0</v>
      </c>
      <c r="M58" s="590">
        <v>0</v>
      </c>
      <c r="N58" s="590">
        <v>0</v>
      </c>
      <c r="O58" s="537">
        <v>591.7040000000001</v>
      </c>
      <c r="P58" s="533">
        <v>30.529</v>
      </c>
    </row>
    <row r="59" spans="2:16" ht="12.75">
      <c r="B59" s="1009"/>
      <c r="C59" s="1001"/>
      <c r="D59" s="479" t="s">
        <v>33</v>
      </c>
      <c r="E59" s="636">
        <f t="shared" si="1"/>
        <v>76138692.560002</v>
      </c>
      <c r="F59" s="527">
        <v>12729036.5</v>
      </c>
      <c r="G59" s="626">
        <v>63409656.060002</v>
      </c>
      <c r="H59" s="537">
        <v>506523.5</v>
      </c>
      <c r="I59" s="531">
        <v>75514</v>
      </c>
      <c r="J59" s="531" t="s">
        <v>295</v>
      </c>
      <c r="K59" s="531">
        <v>12957.093000000003</v>
      </c>
      <c r="L59" s="531">
        <v>16465488.709999997</v>
      </c>
      <c r="M59" s="531">
        <v>287.28</v>
      </c>
      <c r="N59" s="531">
        <v>16465201.429999998</v>
      </c>
      <c r="O59" s="627">
        <v>518.0699999999999</v>
      </c>
      <c r="P59" s="533">
        <v>0</v>
      </c>
    </row>
    <row r="60" spans="2:16" ht="12.75">
      <c r="B60" s="1009"/>
      <c r="C60" s="1001"/>
      <c r="D60" s="479" t="s">
        <v>34</v>
      </c>
      <c r="E60" s="636">
        <f t="shared" si="1"/>
        <v>96823.09</v>
      </c>
      <c r="F60" s="531">
        <v>53100.73</v>
      </c>
      <c r="G60" s="626">
        <v>43722.35999999999</v>
      </c>
      <c r="H60" s="537">
        <v>0</v>
      </c>
      <c r="I60" s="531">
        <v>0</v>
      </c>
      <c r="J60" s="531">
        <v>0</v>
      </c>
      <c r="K60" s="527">
        <v>1135.571</v>
      </c>
      <c r="L60" s="531">
        <v>6213.999999999999</v>
      </c>
      <c r="M60" s="531">
        <v>1949.97</v>
      </c>
      <c r="N60" s="531">
        <v>4264.029999999999</v>
      </c>
      <c r="O60" s="537">
        <v>5</v>
      </c>
      <c r="P60" s="533" t="s">
        <v>295</v>
      </c>
    </row>
    <row r="61" spans="2:16" ht="12.75">
      <c r="B61" s="1009"/>
      <c r="C61" s="1001"/>
      <c r="D61" s="479" t="s">
        <v>52</v>
      </c>
      <c r="E61" s="636">
        <f t="shared" si="1"/>
        <v>0</v>
      </c>
      <c r="F61" s="531">
        <v>0</v>
      </c>
      <c r="G61" s="626">
        <v>0</v>
      </c>
      <c r="H61" s="537">
        <v>0</v>
      </c>
      <c r="I61" s="531">
        <v>0</v>
      </c>
      <c r="J61" s="531" t="s">
        <v>295</v>
      </c>
      <c r="K61" s="527">
        <v>0</v>
      </c>
      <c r="L61" s="531">
        <v>0</v>
      </c>
      <c r="M61" s="531">
        <v>0</v>
      </c>
      <c r="N61" s="531">
        <v>0</v>
      </c>
      <c r="O61" s="537">
        <v>0</v>
      </c>
      <c r="P61" s="533" t="s">
        <v>295</v>
      </c>
    </row>
    <row r="62" spans="2:16" ht="12.75">
      <c r="B62" s="1009"/>
      <c r="C62" s="1001"/>
      <c r="D62" s="480" t="s">
        <v>269</v>
      </c>
      <c r="E62" s="636" t="s">
        <v>295</v>
      </c>
      <c r="F62" s="531" t="s">
        <v>295</v>
      </c>
      <c r="G62" s="626" t="s">
        <v>295</v>
      </c>
      <c r="H62" s="537">
        <v>0</v>
      </c>
      <c r="I62" s="531">
        <v>0</v>
      </c>
      <c r="J62" s="531">
        <v>0</v>
      </c>
      <c r="K62" s="531" t="s">
        <v>295</v>
      </c>
      <c r="L62" s="531" t="s">
        <v>295</v>
      </c>
      <c r="M62" s="531">
        <v>0</v>
      </c>
      <c r="N62" s="531" t="s">
        <v>295</v>
      </c>
      <c r="O62" s="537">
        <v>0</v>
      </c>
      <c r="P62" s="628">
        <v>0</v>
      </c>
    </row>
    <row r="63" spans="2:16" ht="12.75">
      <c r="B63" s="1009"/>
      <c r="C63" s="1001"/>
      <c r="D63" s="479" t="s">
        <v>66</v>
      </c>
      <c r="E63" s="636">
        <f t="shared" si="1"/>
        <v>0</v>
      </c>
      <c r="F63" s="527">
        <v>0</v>
      </c>
      <c r="G63" s="614">
        <v>0</v>
      </c>
      <c r="H63" s="537">
        <v>0</v>
      </c>
      <c r="I63" s="527">
        <v>0</v>
      </c>
      <c r="J63" s="531">
        <v>0</v>
      </c>
      <c r="K63" s="531" t="s">
        <v>295</v>
      </c>
      <c r="L63" s="527">
        <v>0</v>
      </c>
      <c r="M63" s="531">
        <v>0</v>
      </c>
      <c r="N63" s="527">
        <v>0</v>
      </c>
      <c r="O63" s="537">
        <v>0</v>
      </c>
      <c r="P63" s="533" t="s">
        <v>295</v>
      </c>
    </row>
    <row r="64" spans="2:16" ht="12.75">
      <c r="B64" s="1009"/>
      <c r="C64" s="1001"/>
      <c r="D64" s="479" t="s">
        <v>137</v>
      </c>
      <c r="E64" s="636">
        <f t="shared" si="1"/>
        <v>0</v>
      </c>
      <c r="F64" s="527">
        <v>0</v>
      </c>
      <c r="G64" s="614">
        <v>0</v>
      </c>
      <c r="H64" s="537">
        <v>0</v>
      </c>
      <c r="I64" s="527">
        <v>0</v>
      </c>
      <c r="J64" s="531">
        <v>0</v>
      </c>
      <c r="K64" s="531" t="s">
        <v>295</v>
      </c>
      <c r="L64" s="527">
        <v>0</v>
      </c>
      <c r="M64" s="531">
        <v>0</v>
      </c>
      <c r="N64" s="527">
        <v>0</v>
      </c>
      <c r="O64" s="537">
        <v>0</v>
      </c>
      <c r="P64" s="533">
        <v>0</v>
      </c>
    </row>
    <row r="65" spans="2:16" ht="12.75">
      <c r="B65" s="1009"/>
      <c r="C65" s="1001"/>
      <c r="D65" s="478" t="s">
        <v>294</v>
      </c>
      <c r="E65" s="636">
        <f t="shared" si="1"/>
        <v>0</v>
      </c>
      <c r="F65" s="527">
        <v>0</v>
      </c>
      <c r="G65" s="614">
        <v>0</v>
      </c>
      <c r="H65" s="537">
        <v>0</v>
      </c>
      <c r="I65" s="527">
        <v>0</v>
      </c>
      <c r="J65" s="531" t="s">
        <v>295</v>
      </c>
      <c r="K65" s="531">
        <v>0</v>
      </c>
      <c r="L65" s="527">
        <v>0</v>
      </c>
      <c r="M65" s="531">
        <v>0</v>
      </c>
      <c r="N65" s="527">
        <v>0</v>
      </c>
      <c r="O65" s="537">
        <v>0</v>
      </c>
      <c r="P65" s="533">
        <v>0</v>
      </c>
    </row>
    <row r="66" spans="2:16" ht="12.75">
      <c r="B66" s="1009"/>
      <c r="C66" s="1001"/>
      <c r="D66" s="479" t="s">
        <v>53</v>
      </c>
      <c r="E66" s="636">
        <f t="shared" si="1"/>
        <v>0</v>
      </c>
      <c r="F66" s="527">
        <v>0</v>
      </c>
      <c r="G66" s="626">
        <v>0</v>
      </c>
      <c r="H66" s="537">
        <v>0</v>
      </c>
      <c r="I66" s="531">
        <v>0</v>
      </c>
      <c r="J66" s="531">
        <v>0</v>
      </c>
      <c r="K66" s="527">
        <v>0</v>
      </c>
      <c r="L66" s="531">
        <v>0</v>
      </c>
      <c r="M66" s="531">
        <v>0</v>
      </c>
      <c r="N66" s="531">
        <v>0</v>
      </c>
      <c r="O66" s="627">
        <v>0</v>
      </c>
      <c r="P66" s="628" t="s">
        <v>295</v>
      </c>
    </row>
    <row r="67" spans="2:16" ht="12.75">
      <c r="B67" s="1009"/>
      <c r="C67" s="1001"/>
      <c r="D67" s="479" t="s">
        <v>188</v>
      </c>
      <c r="E67" s="636">
        <f t="shared" si="1"/>
        <v>0</v>
      </c>
      <c r="F67" s="527">
        <v>0</v>
      </c>
      <c r="G67" s="626">
        <v>0</v>
      </c>
      <c r="H67" s="537">
        <v>0</v>
      </c>
      <c r="I67" s="531">
        <v>0</v>
      </c>
      <c r="J67" s="531">
        <v>0</v>
      </c>
      <c r="K67" s="527" t="s">
        <v>295</v>
      </c>
      <c r="L67" s="531">
        <v>0</v>
      </c>
      <c r="M67" s="531">
        <v>0</v>
      </c>
      <c r="N67" s="531">
        <v>0</v>
      </c>
      <c r="O67" s="537">
        <v>0</v>
      </c>
      <c r="P67" s="533">
        <v>0</v>
      </c>
    </row>
    <row r="68" spans="2:16" ht="12.75">
      <c r="B68" s="1009"/>
      <c r="C68" s="1001"/>
      <c r="D68" s="479" t="s">
        <v>197</v>
      </c>
      <c r="E68" s="636">
        <f t="shared" si="1"/>
        <v>0</v>
      </c>
      <c r="F68" s="531">
        <v>0</v>
      </c>
      <c r="G68" s="626">
        <v>0</v>
      </c>
      <c r="H68" s="537">
        <v>0</v>
      </c>
      <c r="I68" s="531">
        <v>0</v>
      </c>
      <c r="J68" s="527">
        <v>0</v>
      </c>
      <c r="K68" s="527" t="s">
        <v>295</v>
      </c>
      <c r="L68" s="531">
        <v>0</v>
      </c>
      <c r="M68" s="531">
        <v>0</v>
      </c>
      <c r="N68" s="590">
        <v>0</v>
      </c>
      <c r="O68" s="537">
        <v>0</v>
      </c>
      <c r="P68" s="533">
        <v>0</v>
      </c>
    </row>
    <row r="69" spans="2:16" ht="12.75">
      <c r="B69" s="1009"/>
      <c r="C69" s="1001"/>
      <c r="D69" s="490" t="s">
        <v>198</v>
      </c>
      <c r="E69" s="636">
        <f t="shared" si="1"/>
        <v>0</v>
      </c>
      <c r="F69" s="527">
        <v>0</v>
      </c>
      <c r="G69" s="539">
        <v>0</v>
      </c>
      <c r="H69" s="577">
        <v>0</v>
      </c>
      <c r="I69" s="531">
        <v>0</v>
      </c>
      <c r="J69" s="527">
        <v>0</v>
      </c>
      <c r="K69" s="527" t="s">
        <v>295</v>
      </c>
      <c r="L69" s="527">
        <v>0</v>
      </c>
      <c r="M69" s="531">
        <v>0</v>
      </c>
      <c r="N69" s="527">
        <v>0</v>
      </c>
      <c r="O69" s="627">
        <v>0</v>
      </c>
      <c r="P69" s="628">
        <v>0</v>
      </c>
    </row>
    <row r="70" spans="2:16" ht="12.75">
      <c r="B70" s="1009"/>
      <c r="C70" s="1001"/>
      <c r="D70" s="479" t="s">
        <v>199</v>
      </c>
      <c r="E70" s="636">
        <f t="shared" si="1"/>
        <v>0</v>
      </c>
      <c r="F70" s="531">
        <v>0</v>
      </c>
      <c r="G70" s="614">
        <v>0</v>
      </c>
      <c r="H70" s="537">
        <v>0</v>
      </c>
      <c r="I70" s="531">
        <v>0</v>
      </c>
      <c r="J70" s="531">
        <v>0</v>
      </c>
      <c r="K70" s="531" t="s">
        <v>295</v>
      </c>
      <c r="L70" s="527">
        <v>0</v>
      </c>
      <c r="M70" s="531">
        <v>0</v>
      </c>
      <c r="N70" s="527">
        <v>0</v>
      </c>
      <c r="O70" s="537">
        <v>0</v>
      </c>
      <c r="P70" s="533">
        <v>0</v>
      </c>
    </row>
    <row r="71" spans="2:16" ht="12.75">
      <c r="B71" s="1009"/>
      <c r="C71" s="1001"/>
      <c r="D71" s="479" t="s">
        <v>175</v>
      </c>
      <c r="E71" s="642" t="s">
        <v>295</v>
      </c>
      <c r="F71" s="531">
        <v>0</v>
      </c>
      <c r="G71" s="614" t="s">
        <v>295</v>
      </c>
      <c r="H71" s="537">
        <v>0</v>
      </c>
      <c r="I71" s="531">
        <v>0</v>
      </c>
      <c r="J71" s="629">
        <v>0</v>
      </c>
      <c r="K71" s="531">
        <v>0</v>
      </c>
      <c r="L71" s="527" t="s">
        <v>295</v>
      </c>
      <c r="M71" s="531">
        <v>0</v>
      </c>
      <c r="N71" s="527" t="s">
        <v>295</v>
      </c>
      <c r="O71" s="537">
        <v>0</v>
      </c>
      <c r="P71" s="533">
        <v>0</v>
      </c>
    </row>
    <row r="72" spans="2:16" ht="12.75">
      <c r="B72" s="1009"/>
      <c r="C72" s="1001"/>
      <c r="D72" s="490" t="s">
        <v>284</v>
      </c>
      <c r="E72" s="636">
        <f t="shared" si="1"/>
        <v>0</v>
      </c>
      <c r="F72" s="530">
        <v>0</v>
      </c>
      <c r="G72" s="612">
        <v>0</v>
      </c>
      <c r="H72" s="529">
        <v>0</v>
      </c>
      <c r="I72" s="529">
        <v>0</v>
      </c>
      <c r="J72" s="630">
        <v>0</v>
      </c>
      <c r="K72" s="530">
        <v>0</v>
      </c>
      <c r="L72" s="534">
        <v>0</v>
      </c>
      <c r="M72" s="529">
        <v>0</v>
      </c>
      <c r="N72" s="534">
        <v>0</v>
      </c>
      <c r="O72" s="529" t="s">
        <v>295</v>
      </c>
      <c r="P72" s="613">
        <v>0</v>
      </c>
    </row>
    <row r="73" spans="2:16" ht="12.75">
      <c r="B73" s="1009"/>
      <c r="C73" s="1001"/>
      <c r="D73" s="478" t="s">
        <v>236</v>
      </c>
      <c r="E73" s="642">
        <f t="shared" si="1"/>
        <v>0</v>
      </c>
      <c r="F73" s="578">
        <v>0</v>
      </c>
      <c r="G73" s="895">
        <v>0</v>
      </c>
      <c r="H73" s="567">
        <v>0</v>
      </c>
      <c r="I73" s="567">
        <v>0</v>
      </c>
      <c r="J73" s="635">
        <v>0</v>
      </c>
      <c r="K73" s="578" t="s">
        <v>295</v>
      </c>
      <c r="L73" s="541">
        <v>0</v>
      </c>
      <c r="M73" s="567">
        <v>0</v>
      </c>
      <c r="N73" s="541">
        <v>0</v>
      </c>
      <c r="O73" s="567">
        <v>0</v>
      </c>
      <c r="P73" s="535">
        <v>0</v>
      </c>
    </row>
    <row r="74" spans="2:16" ht="12.75">
      <c r="B74" s="1009"/>
      <c r="C74" s="1002"/>
      <c r="D74" s="492" t="s">
        <v>36</v>
      </c>
      <c r="E74" s="637">
        <f t="shared" si="1"/>
        <v>0</v>
      </c>
      <c r="F74" s="579">
        <v>0</v>
      </c>
      <c r="G74" s="632">
        <v>0</v>
      </c>
      <c r="H74" s="581">
        <v>0</v>
      </c>
      <c r="I74" s="581">
        <v>0</v>
      </c>
      <c r="J74" s="633">
        <v>0</v>
      </c>
      <c r="K74" s="579" t="s">
        <v>295</v>
      </c>
      <c r="L74" s="582">
        <v>0</v>
      </c>
      <c r="M74" s="581">
        <v>0</v>
      </c>
      <c r="N74" s="582">
        <v>0</v>
      </c>
      <c r="O74" s="579">
        <v>0</v>
      </c>
      <c r="P74" s="583" t="s">
        <v>295</v>
      </c>
    </row>
    <row r="75" spans="2:16" ht="12.75">
      <c r="B75" s="1009"/>
      <c r="C75" s="1006" t="s">
        <v>17</v>
      </c>
      <c r="D75" s="478" t="s">
        <v>270</v>
      </c>
      <c r="E75" s="640" t="s">
        <v>295</v>
      </c>
      <c r="F75" s="571">
        <v>0</v>
      </c>
      <c r="G75" s="902" t="s">
        <v>295</v>
      </c>
      <c r="H75" s="903">
        <v>0</v>
      </c>
      <c r="I75" s="575">
        <v>0</v>
      </c>
      <c r="J75" s="904">
        <v>0</v>
      </c>
      <c r="K75" s="571">
        <v>0</v>
      </c>
      <c r="L75" s="905" t="s">
        <v>295</v>
      </c>
      <c r="M75" s="571">
        <v>0</v>
      </c>
      <c r="N75" s="906" t="s">
        <v>295</v>
      </c>
      <c r="O75" s="571">
        <v>0</v>
      </c>
      <c r="P75" s="907">
        <v>0</v>
      </c>
    </row>
    <row r="76" spans="2:17" ht="12.75">
      <c r="B76" s="1009"/>
      <c r="C76" s="1002"/>
      <c r="D76" s="492" t="s">
        <v>227</v>
      </c>
      <c r="E76" s="637">
        <f t="shared" si="1"/>
        <v>0</v>
      </c>
      <c r="F76" s="579">
        <v>0</v>
      </c>
      <c r="G76" s="913">
        <v>0</v>
      </c>
      <c r="H76" s="638">
        <v>0</v>
      </c>
      <c r="I76" s="581">
        <v>0</v>
      </c>
      <c r="J76" s="633">
        <v>0</v>
      </c>
      <c r="K76" s="579" t="s">
        <v>295</v>
      </c>
      <c r="L76" s="634">
        <v>0</v>
      </c>
      <c r="M76" s="581">
        <v>0</v>
      </c>
      <c r="N76" s="634">
        <v>0</v>
      </c>
      <c r="O76" s="581">
        <v>0</v>
      </c>
      <c r="P76" s="583" t="s">
        <v>295</v>
      </c>
      <c r="Q76" s="366"/>
    </row>
    <row r="77" spans="2:17" ht="12.75">
      <c r="B77" s="1009"/>
      <c r="C77" s="440" t="s">
        <v>299</v>
      </c>
      <c r="D77" s="522" t="s">
        <v>300</v>
      </c>
      <c r="E77" s="641" t="s">
        <v>295</v>
      </c>
      <c r="F77" s="619" t="s">
        <v>295</v>
      </c>
      <c r="G77" s="912" t="s">
        <v>295</v>
      </c>
      <c r="H77" s="908" t="s">
        <v>295</v>
      </c>
      <c r="I77" s="909" t="s">
        <v>295</v>
      </c>
      <c r="J77" s="909" t="s">
        <v>295</v>
      </c>
      <c r="K77" s="619" t="s">
        <v>295</v>
      </c>
      <c r="L77" s="551" t="s">
        <v>295</v>
      </c>
      <c r="M77" s="909">
        <v>0</v>
      </c>
      <c r="N77" s="910" t="s">
        <v>295</v>
      </c>
      <c r="O77" s="909" t="s">
        <v>295</v>
      </c>
      <c r="P77" s="911" t="s">
        <v>295</v>
      </c>
      <c r="Q77" s="901"/>
    </row>
    <row r="78" spans="2:16" ht="12.75">
      <c r="B78" s="1013"/>
      <c r="C78" s="440" t="s">
        <v>80</v>
      </c>
      <c r="D78" s="491" t="s">
        <v>293</v>
      </c>
      <c r="E78" s="883">
        <f t="shared" si="1"/>
        <v>247053.68999999994</v>
      </c>
      <c r="F78" s="619">
        <v>0</v>
      </c>
      <c r="G78" s="620">
        <v>247053.68999999994</v>
      </c>
      <c r="H78" s="567">
        <v>0</v>
      </c>
      <c r="I78" s="567">
        <v>0</v>
      </c>
      <c r="J78" s="635">
        <v>0</v>
      </c>
      <c r="K78" s="619">
        <v>0</v>
      </c>
      <c r="L78" s="540">
        <v>1818.5000000000002</v>
      </c>
      <c r="M78" s="567">
        <v>0</v>
      </c>
      <c r="N78" s="540">
        <v>1818.5000000000002</v>
      </c>
      <c r="O78" s="567">
        <v>0</v>
      </c>
      <c r="P78" s="535">
        <v>0</v>
      </c>
    </row>
    <row r="79" spans="2:16" ht="19.5" customHeight="1" thickBot="1">
      <c r="B79" s="998" t="s">
        <v>38</v>
      </c>
      <c r="C79" s="999"/>
      <c r="D79" s="1000"/>
      <c r="E79" s="183">
        <v>83302003.330002</v>
      </c>
      <c r="F79" s="183">
        <v>15025430.06</v>
      </c>
      <c r="G79" s="414">
        <v>68276573.270002</v>
      </c>
      <c r="H79" s="442">
        <v>509985.43</v>
      </c>
      <c r="I79" s="183">
        <v>77866.65</v>
      </c>
      <c r="J79" s="183">
        <v>3877.7600000000007</v>
      </c>
      <c r="K79" s="183">
        <v>16900.296000000002</v>
      </c>
      <c r="L79" s="183">
        <v>16879412.509999998</v>
      </c>
      <c r="M79" s="183">
        <v>2237.25</v>
      </c>
      <c r="N79" s="183">
        <v>16877175.259999998</v>
      </c>
      <c r="O79" s="183">
        <v>1117.517</v>
      </c>
      <c r="P79" s="448">
        <v>77.97900000000001</v>
      </c>
    </row>
    <row r="80" spans="2:16" ht="19.5" customHeight="1" thickBot="1" thickTop="1">
      <c r="B80" s="1003" t="s">
        <v>39</v>
      </c>
      <c r="C80" s="1004"/>
      <c r="D80" s="1005"/>
      <c r="E80" s="896">
        <v>868786243.7931159</v>
      </c>
      <c r="F80" s="897">
        <v>59434421.58</v>
      </c>
      <c r="G80" s="898">
        <v>809351822.213116</v>
      </c>
      <c r="H80" s="899">
        <v>509985.43</v>
      </c>
      <c r="I80" s="897">
        <v>77866.65</v>
      </c>
      <c r="J80" s="897">
        <v>55687.450000000004</v>
      </c>
      <c r="K80" s="897">
        <v>379216.345</v>
      </c>
      <c r="L80" s="897">
        <v>272985706.6386549</v>
      </c>
      <c r="M80" s="897">
        <v>2702.25</v>
      </c>
      <c r="N80" s="897">
        <v>272983004.3886549</v>
      </c>
      <c r="O80" s="899">
        <v>1117.517</v>
      </c>
      <c r="P80" s="900">
        <v>77.97900000000001</v>
      </c>
    </row>
    <row r="81" spans="2:16" ht="13.5" thickTop="1">
      <c r="B81" s="290"/>
      <c r="C81" s="290"/>
      <c r="D81" s="290"/>
      <c r="E81" s="290"/>
      <c r="F81" s="290"/>
      <c r="G81" s="290"/>
      <c r="H81" s="290"/>
      <c r="I81" s="367"/>
      <c r="J81" s="290"/>
      <c r="K81" s="290"/>
      <c r="L81" s="367"/>
      <c r="O81" s="290"/>
      <c r="P81" s="290"/>
    </row>
    <row r="82" spans="2:16" s="288" customFormat="1" ht="12.75">
      <c r="B82" s="288" t="s">
        <v>148</v>
      </c>
      <c r="C82" s="363"/>
      <c r="D82" s="363"/>
      <c r="E82" s="364"/>
      <c r="F82" s="213"/>
      <c r="G82" s="367"/>
      <c r="H82" s="367"/>
      <c r="I82" s="367"/>
      <c r="J82" s="367"/>
      <c r="K82" s="367"/>
      <c r="L82" s="367"/>
      <c r="O82" s="290"/>
      <c r="P82" s="290"/>
    </row>
    <row r="83" spans="2:16" ht="12.75"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</row>
    <row r="84" spans="2:16" ht="12.75"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</row>
    <row r="85" spans="2:16" ht="12.75">
      <c r="B85" s="290"/>
      <c r="C85" s="290"/>
      <c r="D85" s="290"/>
      <c r="E85" s="290"/>
      <c r="F85" s="290"/>
      <c r="G85" s="290"/>
      <c r="H85" s="290"/>
      <c r="I85" s="367"/>
      <c r="J85" s="290"/>
      <c r="K85" s="290"/>
      <c r="L85" s="367"/>
      <c r="M85" s="290"/>
      <c r="O85" s="290"/>
      <c r="P85" s="290"/>
    </row>
    <row r="86" spans="2:16" ht="12.75"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O86" s="290"/>
      <c r="P86" s="290"/>
    </row>
    <row r="87" spans="2:16" ht="12.75">
      <c r="B87" s="290"/>
      <c r="C87" s="290"/>
      <c r="D87" s="290"/>
      <c r="E87" s="290"/>
      <c r="F87" s="290"/>
      <c r="G87" s="290"/>
      <c r="H87" s="290"/>
      <c r="I87" s="367"/>
      <c r="J87" s="290"/>
      <c r="K87" s="290"/>
      <c r="L87" s="367"/>
      <c r="O87" s="290"/>
      <c r="P87" s="290"/>
    </row>
    <row r="88" spans="2:16" ht="12.75">
      <c r="B88" s="290"/>
      <c r="C88" s="290"/>
      <c r="D88" s="290"/>
      <c r="E88" s="290"/>
      <c r="F88" s="290"/>
      <c r="G88" s="290"/>
      <c r="H88" s="290"/>
      <c r="I88" s="367"/>
      <c r="J88" s="290"/>
      <c r="K88" s="290"/>
      <c r="L88" s="367"/>
      <c r="O88" s="290"/>
      <c r="P88" s="290"/>
    </row>
    <row r="89" spans="2:16" ht="12.75">
      <c r="B89" s="290"/>
      <c r="C89" s="290"/>
      <c r="D89" s="290"/>
      <c r="E89" s="290"/>
      <c r="F89" s="290"/>
      <c r="G89" s="290"/>
      <c r="H89" s="290"/>
      <c r="I89" s="367"/>
      <c r="J89" s="290"/>
      <c r="K89" s="290"/>
      <c r="L89" s="367"/>
      <c r="O89" s="290"/>
      <c r="P89" s="290"/>
    </row>
    <row r="90" spans="2:16" ht="12.75">
      <c r="B90" s="290"/>
      <c r="C90" s="290"/>
      <c r="D90" s="290"/>
      <c r="E90" s="290"/>
      <c r="F90" s="290"/>
      <c r="G90" s="290"/>
      <c r="H90" s="290"/>
      <c r="I90" s="367"/>
      <c r="J90" s="290"/>
      <c r="K90" s="290"/>
      <c r="L90" s="367"/>
      <c r="O90" s="290"/>
      <c r="P90" s="290"/>
    </row>
    <row r="91" spans="9:14" s="290" customFormat="1" ht="12.75">
      <c r="I91" s="367"/>
      <c r="L91" s="367"/>
      <c r="M91" s="288"/>
      <c r="N91" s="288"/>
    </row>
    <row r="92" spans="9:14" s="290" customFormat="1" ht="12.75">
      <c r="I92" s="367"/>
      <c r="L92" s="367"/>
      <c r="M92" s="288"/>
      <c r="N92" s="288"/>
    </row>
    <row r="93" spans="9:14" s="290" customFormat="1" ht="12.75">
      <c r="I93" s="367"/>
      <c r="L93" s="367"/>
      <c r="M93" s="288"/>
      <c r="N93" s="288"/>
    </row>
    <row r="94" spans="9:14" s="290" customFormat="1" ht="12.75">
      <c r="I94" s="367"/>
      <c r="L94" s="367"/>
      <c r="M94" s="288"/>
      <c r="N94" s="288"/>
    </row>
    <row r="95" spans="9:14" s="290" customFormat="1" ht="12.75">
      <c r="I95" s="367"/>
      <c r="L95" s="367"/>
      <c r="M95" s="288"/>
      <c r="N95" s="288"/>
    </row>
    <row r="96" spans="9:14" s="290" customFormat="1" ht="12.75">
      <c r="I96" s="367"/>
      <c r="L96" s="367"/>
      <c r="M96" s="288"/>
      <c r="N96" s="288"/>
    </row>
    <row r="97" spans="9:14" s="290" customFormat="1" ht="12.75">
      <c r="I97" s="367"/>
      <c r="L97" s="367"/>
      <c r="M97" s="288"/>
      <c r="N97" s="288"/>
    </row>
    <row r="98" spans="9:14" s="290" customFormat="1" ht="12.75">
      <c r="I98" s="367"/>
      <c r="L98" s="367"/>
      <c r="M98" s="288"/>
      <c r="N98" s="288"/>
    </row>
    <row r="99" spans="9:14" s="290" customFormat="1" ht="12.75">
      <c r="I99" s="367"/>
      <c r="L99" s="367"/>
      <c r="M99" s="288"/>
      <c r="N99" s="288"/>
    </row>
    <row r="100" spans="9:14" s="290" customFormat="1" ht="12.75">
      <c r="I100" s="367"/>
      <c r="L100" s="367"/>
      <c r="M100" s="288"/>
      <c r="N100" s="288"/>
    </row>
    <row r="101" spans="9:14" s="290" customFormat="1" ht="12.75">
      <c r="I101" s="367"/>
      <c r="L101" s="367"/>
      <c r="M101" s="288"/>
      <c r="N101" s="288"/>
    </row>
    <row r="102" spans="9:14" s="290" customFormat="1" ht="12.75">
      <c r="I102" s="367"/>
      <c r="L102" s="367"/>
      <c r="M102" s="288"/>
      <c r="N102" s="288"/>
    </row>
    <row r="103" spans="9:14" s="290" customFormat="1" ht="12.75">
      <c r="I103" s="367"/>
      <c r="L103" s="367"/>
      <c r="M103" s="288"/>
      <c r="N103" s="288"/>
    </row>
    <row r="104" spans="9:14" s="290" customFormat="1" ht="12.75">
      <c r="I104" s="367"/>
      <c r="L104" s="367"/>
      <c r="M104" s="288"/>
      <c r="N104" s="288"/>
    </row>
    <row r="105" spans="9:14" s="290" customFormat="1" ht="12.75">
      <c r="I105" s="367"/>
      <c r="L105" s="367"/>
      <c r="M105" s="288"/>
      <c r="N105" s="288"/>
    </row>
    <row r="106" spans="9:14" s="290" customFormat="1" ht="12.75">
      <c r="I106" s="367"/>
      <c r="L106" s="367"/>
      <c r="M106" s="288"/>
      <c r="N106" s="288"/>
    </row>
    <row r="107" spans="9:14" s="290" customFormat="1" ht="12.75">
      <c r="I107" s="367"/>
      <c r="L107" s="367"/>
      <c r="M107" s="288"/>
      <c r="N107" s="288"/>
    </row>
    <row r="108" spans="9:14" s="290" customFormat="1" ht="12.75">
      <c r="I108" s="367"/>
      <c r="L108" s="367"/>
      <c r="M108" s="288"/>
      <c r="N108" s="288"/>
    </row>
    <row r="109" spans="9:14" s="290" customFormat="1" ht="12.75">
      <c r="I109" s="367"/>
      <c r="L109" s="367"/>
      <c r="M109" s="288"/>
      <c r="N109" s="288"/>
    </row>
    <row r="110" spans="9:14" s="290" customFormat="1" ht="12.75">
      <c r="I110" s="367"/>
      <c r="L110" s="367"/>
      <c r="M110" s="288"/>
      <c r="N110" s="288"/>
    </row>
    <row r="111" spans="9:14" s="290" customFormat="1" ht="12.75">
      <c r="I111" s="367"/>
      <c r="L111" s="367"/>
      <c r="M111" s="288"/>
      <c r="N111" s="288"/>
    </row>
    <row r="112" spans="9:14" s="290" customFormat="1" ht="12.75">
      <c r="I112" s="367"/>
      <c r="L112" s="367"/>
      <c r="M112" s="288"/>
      <c r="N112" s="288"/>
    </row>
    <row r="113" spans="9:14" s="290" customFormat="1" ht="12.75">
      <c r="I113" s="367"/>
      <c r="L113" s="367"/>
      <c r="M113" s="288"/>
      <c r="N113" s="288"/>
    </row>
    <row r="114" spans="9:14" s="290" customFormat="1" ht="12.75">
      <c r="I114" s="367"/>
      <c r="L114" s="367"/>
      <c r="M114" s="288"/>
      <c r="N114" s="288"/>
    </row>
    <row r="115" spans="9:14" s="290" customFormat="1" ht="12.75">
      <c r="I115" s="367"/>
      <c r="L115" s="367"/>
      <c r="M115" s="288"/>
      <c r="N115" s="288"/>
    </row>
    <row r="116" spans="9:14" s="290" customFormat="1" ht="12.75">
      <c r="I116" s="367"/>
      <c r="L116" s="367"/>
      <c r="M116" s="288"/>
      <c r="N116" s="288"/>
    </row>
    <row r="117" spans="9:14" s="290" customFormat="1" ht="12.75">
      <c r="I117" s="367"/>
      <c r="L117" s="367"/>
      <c r="M117" s="288"/>
      <c r="N117" s="288"/>
    </row>
    <row r="118" spans="9:14" s="290" customFormat="1" ht="12.75">
      <c r="I118" s="367"/>
      <c r="L118" s="367"/>
      <c r="M118" s="288"/>
      <c r="N118" s="288"/>
    </row>
    <row r="119" spans="9:14" s="290" customFormat="1" ht="12.75">
      <c r="I119" s="367"/>
      <c r="L119" s="367"/>
      <c r="M119" s="288"/>
      <c r="N119" s="288"/>
    </row>
    <row r="120" spans="9:14" s="290" customFormat="1" ht="12.75">
      <c r="I120" s="367"/>
      <c r="L120" s="367"/>
      <c r="M120" s="288"/>
      <c r="N120" s="288"/>
    </row>
    <row r="121" spans="9:14" s="290" customFormat="1" ht="12.75">
      <c r="I121" s="367"/>
      <c r="L121" s="367"/>
      <c r="M121" s="288"/>
      <c r="N121" s="288"/>
    </row>
    <row r="122" spans="9:14" s="290" customFormat="1" ht="12.75">
      <c r="I122" s="367"/>
      <c r="L122" s="367"/>
      <c r="M122" s="288"/>
      <c r="N122" s="288"/>
    </row>
    <row r="123" spans="9:14" s="290" customFormat="1" ht="12.75">
      <c r="I123" s="367"/>
      <c r="L123" s="367"/>
      <c r="M123" s="288"/>
      <c r="N123" s="288"/>
    </row>
    <row r="124" spans="9:14" s="290" customFormat="1" ht="12.75">
      <c r="I124" s="367"/>
      <c r="L124" s="367"/>
      <c r="M124" s="288"/>
      <c r="N124" s="288"/>
    </row>
    <row r="125" spans="9:14" s="290" customFormat="1" ht="12.75">
      <c r="I125" s="367"/>
      <c r="L125" s="367"/>
      <c r="M125" s="288"/>
      <c r="N125" s="288"/>
    </row>
    <row r="126" spans="9:14" s="290" customFormat="1" ht="12.75">
      <c r="I126" s="367"/>
      <c r="L126" s="367"/>
      <c r="M126" s="288"/>
      <c r="N126" s="288"/>
    </row>
    <row r="127" spans="9:14" s="290" customFormat="1" ht="12.75">
      <c r="I127" s="367"/>
      <c r="L127" s="367"/>
      <c r="M127" s="288"/>
      <c r="N127" s="288"/>
    </row>
    <row r="128" spans="9:14" s="290" customFormat="1" ht="12.75">
      <c r="I128" s="367"/>
      <c r="L128" s="367"/>
      <c r="M128" s="288"/>
      <c r="N128" s="288"/>
    </row>
    <row r="129" spans="9:14" s="290" customFormat="1" ht="12.75">
      <c r="I129" s="367"/>
      <c r="L129" s="367"/>
      <c r="M129" s="288"/>
      <c r="N129" s="288"/>
    </row>
    <row r="130" spans="9:14" s="290" customFormat="1" ht="12.75">
      <c r="I130" s="367"/>
      <c r="L130" s="367"/>
      <c r="M130" s="288"/>
      <c r="N130" s="288"/>
    </row>
    <row r="131" spans="9:14" s="290" customFormat="1" ht="12.75">
      <c r="I131" s="367"/>
      <c r="L131" s="367"/>
      <c r="M131" s="288"/>
      <c r="N131" s="288"/>
    </row>
    <row r="132" spans="9:14" s="290" customFormat="1" ht="12.75">
      <c r="I132" s="367"/>
      <c r="L132" s="367"/>
      <c r="M132" s="288"/>
      <c r="N132" s="288"/>
    </row>
    <row r="133" spans="9:14" s="290" customFormat="1" ht="12.75">
      <c r="I133" s="367"/>
      <c r="L133" s="367"/>
      <c r="M133" s="288"/>
      <c r="N133" s="288"/>
    </row>
    <row r="134" spans="9:14" s="290" customFormat="1" ht="12.75">
      <c r="I134" s="367"/>
      <c r="L134" s="367"/>
      <c r="M134" s="288"/>
      <c r="N134" s="288"/>
    </row>
    <row r="135" spans="9:14" s="290" customFormat="1" ht="12.75">
      <c r="I135" s="367"/>
      <c r="L135" s="367"/>
      <c r="M135" s="288"/>
      <c r="N135" s="288"/>
    </row>
    <row r="136" spans="9:14" s="290" customFormat="1" ht="12.75">
      <c r="I136" s="367"/>
      <c r="L136" s="367"/>
      <c r="M136" s="288"/>
      <c r="N136" s="288"/>
    </row>
  </sheetData>
  <sheetProtection/>
  <mergeCells count="21">
    <mergeCell ref="C75:C76"/>
    <mergeCell ref="H3:P3"/>
    <mergeCell ref="B5:B31"/>
    <mergeCell ref="B53:D53"/>
    <mergeCell ref="C50:C52"/>
    <mergeCell ref="C40:C43"/>
    <mergeCell ref="B1:P1"/>
    <mergeCell ref="B3:B4"/>
    <mergeCell ref="C3:C4"/>
    <mergeCell ref="D3:D4"/>
    <mergeCell ref="E3:G3"/>
    <mergeCell ref="B79:D79"/>
    <mergeCell ref="C5:C11"/>
    <mergeCell ref="B80:D80"/>
    <mergeCell ref="C54:C74"/>
    <mergeCell ref="C13:C24"/>
    <mergeCell ref="C25:C31"/>
    <mergeCell ref="B33:B52"/>
    <mergeCell ref="C44:C48"/>
    <mergeCell ref="C34:C39"/>
    <mergeCell ref="B54:B78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126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109" t="s">
        <v>3</v>
      </c>
      <c r="F3" s="1109"/>
      <c r="G3" s="1130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>
        <v>30583.28</v>
      </c>
      <c r="F6" s="29" t="s">
        <v>94</v>
      </c>
      <c r="G6" s="30">
        <v>30583.28</v>
      </c>
      <c r="H6" s="4"/>
      <c r="I6" s="29"/>
      <c r="J6" s="4"/>
      <c r="K6" s="4"/>
      <c r="L6" s="29">
        <v>12000</v>
      </c>
      <c r="M6" s="4"/>
      <c r="N6" s="14"/>
    </row>
    <row r="7" spans="2:14" ht="15" customHeight="1">
      <c r="B7" s="1098"/>
      <c r="C7" s="1091"/>
      <c r="D7" s="12" t="s">
        <v>33</v>
      </c>
      <c r="E7" s="28">
        <v>360000</v>
      </c>
      <c r="F7" s="29" t="s">
        <v>94</v>
      </c>
      <c r="G7" s="30">
        <v>360000</v>
      </c>
      <c r="H7" s="4"/>
      <c r="I7" s="29"/>
      <c r="J7" s="4"/>
      <c r="K7" s="4"/>
      <c r="L7" s="29">
        <v>130132</v>
      </c>
      <c r="M7" s="4"/>
      <c r="N7" s="14"/>
    </row>
    <row r="8" spans="2:14" ht="15" customHeight="1">
      <c r="B8" s="1098"/>
      <c r="C8" s="1091"/>
      <c r="D8" s="12" t="s">
        <v>9</v>
      </c>
      <c r="E8" s="28">
        <v>61661.5</v>
      </c>
      <c r="F8" s="29" t="s">
        <v>94</v>
      </c>
      <c r="G8" s="30">
        <v>61661.5</v>
      </c>
      <c r="H8" s="4"/>
      <c r="I8" s="29"/>
      <c r="J8" s="4"/>
      <c r="K8" s="4"/>
      <c r="L8" s="29">
        <v>16174</v>
      </c>
      <c r="M8" s="4"/>
      <c r="N8" s="14"/>
    </row>
    <row r="9" spans="2:14" ht="15" customHeight="1">
      <c r="B9" s="1098"/>
      <c r="C9" s="1091"/>
      <c r="D9" s="12" t="s">
        <v>10</v>
      </c>
      <c r="E9" s="28"/>
      <c r="F9" s="29" t="s">
        <v>94</v>
      </c>
      <c r="G9" s="30"/>
      <c r="H9" s="4"/>
      <c r="I9" s="29"/>
      <c r="J9" s="4"/>
      <c r="K9" s="4"/>
      <c r="L9" s="29"/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/>
      <c r="F11" s="29" t="s">
        <v>94</v>
      </c>
      <c r="G11" s="30"/>
      <c r="H11" s="4"/>
      <c r="I11" s="29"/>
      <c r="J11" s="4"/>
      <c r="K11" s="4"/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/>
      <c r="F12" s="29" t="s">
        <v>94</v>
      </c>
      <c r="G12" s="30"/>
      <c r="H12" s="4"/>
      <c r="I12" s="29"/>
      <c r="J12" s="4"/>
      <c r="K12" s="4"/>
      <c r="L12" s="29"/>
      <c r="M12" s="4"/>
      <c r="N12" s="14"/>
    </row>
    <row r="13" spans="2:14" ht="15" customHeight="1">
      <c r="B13" s="1098"/>
      <c r="C13" s="1091"/>
      <c r="D13" s="12" t="s">
        <v>82</v>
      </c>
      <c r="E13" s="28">
        <v>26426</v>
      </c>
      <c r="F13" s="29" t="s">
        <v>94</v>
      </c>
      <c r="G13" s="30">
        <v>26426</v>
      </c>
      <c r="H13" s="4"/>
      <c r="I13" s="29"/>
      <c r="J13" s="4"/>
      <c r="K13" s="4"/>
      <c r="L13" s="29">
        <v>17023</v>
      </c>
      <c r="M13" s="4"/>
      <c r="N13" s="14"/>
    </row>
    <row r="14" spans="2:14" ht="15" customHeight="1">
      <c r="B14" s="1098"/>
      <c r="C14" s="1091"/>
      <c r="D14" s="12" t="s">
        <v>61</v>
      </c>
      <c r="E14" s="28"/>
      <c r="F14" s="29" t="s">
        <v>94</v>
      </c>
      <c r="G14" s="30"/>
      <c r="H14" s="4"/>
      <c r="I14" s="29"/>
      <c r="J14" s="4"/>
      <c r="K14" s="4"/>
      <c r="L14" s="29"/>
      <c r="M14" s="4"/>
      <c r="N14" s="14"/>
    </row>
    <row r="15" spans="2:14" ht="15" customHeight="1">
      <c r="B15" s="1098"/>
      <c r="C15" s="1091"/>
      <c r="D15" s="12" t="s">
        <v>62</v>
      </c>
      <c r="E15" s="28"/>
      <c r="F15" s="29" t="s">
        <v>94</v>
      </c>
      <c r="G15" s="30"/>
      <c r="H15" s="4"/>
      <c r="I15" s="29"/>
      <c r="J15" s="4"/>
      <c r="K15" s="4"/>
      <c r="L15" s="29"/>
      <c r="M15" s="4"/>
      <c r="N15" s="14"/>
    </row>
    <row r="16" spans="2:14" ht="15" customHeight="1">
      <c r="B16" s="1098"/>
      <c r="C16" s="1091"/>
      <c r="D16" s="12" t="s">
        <v>11</v>
      </c>
      <c r="E16" s="28">
        <v>22156992.949999996</v>
      </c>
      <c r="F16" s="29">
        <v>5817239.3999999985</v>
      </c>
      <c r="G16" s="30">
        <v>16339753.549999997</v>
      </c>
      <c r="H16" s="4"/>
      <c r="I16" s="29"/>
      <c r="J16" s="4"/>
      <c r="K16" s="4">
        <v>26320.576999999997</v>
      </c>
      <c r="L16" s="29">
        <v>2969820</v>
      </c>
      <c r="M16" s="4"/>
      <c r="N16" s="14"/>
    </row>
    <row r="17" spans="2:14" ht="15" customHeight="1">
      <c r="B17" s="1098"/>
      <c r="C17" s="1091"/>
      <c r="D17" s="12" t="s">
        <v>95</v>
      </c>
      <c r="E17" s="28">
        <v>4175584.0000000005</v>
      </c>
      <c r="F17" s="29" t="s">
        <v>94</v>
      </c>
      <c r="G17" s="30">
        <v>4175584.0000000005</v>
      </c>
      <c r="H17" s="4"/>
      <c r="I17" s="29"/>
      <c r="J17" s="4"/>
      <c r="K17" s="4"/>
      <c r="L17" s="29">
        <v>514949.9999999999</v>
      </c>
      <c r="M17" s="4"/>
      <c r="N17" s="14"/>
    </row>
    <row r="18" spans="2:14" ht="15" customHeight="1">
      <c r="B18" s="1098"/>
      <c r="C18" s="1091"/>
      <c r="D18" s="12" t="s">
        <v>56</v>
      </c>
      <c r="E18" s="28"/>
      <c r="F18" s="29" t="s">
        <v>94</v>
      </c>
      <c r="G18" s="30"/>
      <c r="H18" s="4"/>
      <c r="I18" s="29"/>
      <c r="J18" s="4"/>
      <c r="K18" s="4"/>
      <c r="L18" s="29"/>
      <c r="M18" s="4"/>
      <c r="N18" s="14"/>
    </row>
    <row r="19" spans="2:14" ht="15" customHeight="1">
      <c r="B19" s="1098"/>
      <c r="C19" s="1091"/>
      <c r="D19" s="12" t="s">
        <v>12</v>
      </c>
      <c r="E19" s="28">
        <v>78544.1</v>
      </c>
      <c r="F19" s="29" t="s">
        <v>94</v>
      </c>
      <c r="G19" s="30">
        <v>78544.1</v>
      </c>
      <c r="H19" s="4"/>
      <c r="I19" s="29"/>
      <c r="J19" s="4"/>
      <c r="K19" s="4"/>
      <c r="L19" s="29">
        <v>13958.999999999996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1858500</v>
      </c>
      <c r="F20" s="29">
        <v>598500</v>
      </c>
      <c r="G20" s="30">
        <v>1260000</v>
      </c>
      <c r="H20" s="4"/>
      <c r="I20" s="29"/>
      <c r="J20" s="4"/>
      <c r="K20" s="4">
        <v>1730</v>
      </c>
      <c r="L20" s="29">
        <v>90000</v>
      </c>
      <c r="M20" s="4"/>
      <c r="N20" s="14"/>
    </row>
    <row r="21" spans="2:14" ht="15" customHeight="1">
      <c r="B21" s="1098"/>
      <c r="C21" s="1091"/>
      <c r="D21" s="12" t="s">
        <v>13</v>
      </c>
      <c r="E21" s="28"/>
      <c r="F21" s="29" t="s">
        <v>94</v>
      </c>
      <c r="G21" s="30"/>
      <c r="H21" s="4"/>
      <c r="I21" s="29"/>
      <c r="J21" s="4"/>
      <c r="K21" s="4"/>
      <c r="L21" s="29"/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69513563.16</v>
      </c>
      <c r="F23" s="29">
        <v>12657209.86</v>
      </c>
      <c r="G23" s="30">
        <v>56856353.3</v>
      </c>
      <c r="H23" s="4"/>
      <c r="I23" s="29"/>
      <c r="J23" s="4"/>
      <c r="K23" s="4">
        <v>64874.151</v>
      </c>
      <c r="L23" s="29">
        <v>14008563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94342395.32</v>
      </c>
      <c r="F24" s="29" t="s">
        <v>94</v>
      </c>
      <c r="G24" s="30">
        <v>94342395.32</v>
      </c>
      <c r="H24" s="4"/>
      <c r="I24" s="29"/>
      <c r="J24" s="4"/>
      <c r="K24" s="4"/>
      <c r="L24" s="29">
        <v>6296022</v>
      </c>
      <c r="M24" s="4"/>
      <c r="N24" s="14"/>
    </row>
    <row r="25" spans="2:14" ht="15" customHeight="1">
      <c r="B25" s="1098"/>
      <c r="C25" s="1091"/>
      <c r="D25" s="12" t="s">
        <v>96</v>
      </c>
      <c r="E25" s="28"/>
      <c r="F25" s="29" t="s">
        <v>94</v>
      </c>
      <c r="G25" s="30"/>
      <c r="H25" s="4"/>
      <c r="I25" s="29"/>
      <c r="J25" s="4"/>
      <c r="K25" s="4"/>
      <c r="L25" s="29"/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>
        <v>286000</v>
      </c>
      <c r="F27" s="29" t="s">
        <v>94</v>
      </c>
      <c r="G27" s="30">
        <v>286000</v>
      </c>
      <c r="H27" s="4"/>
      <c r="I27" s="29"/>
      <c r="J27" s="4"/>
      <c r="K27" s="4"/>
      <c r="L27" s="29">
        <v>70000</v>
      </c>
      <c r="M27" s="4"/>
      <c r="N27" s="14"/>
    </row>
    <row r="28" spans="2:14" ht="15" customHeight="1">
      <c r="B28" s="1098"/>
      <c r="C28" s="1091"/>
      <c r="D28" s="12" t="s">
        <v>15</v>
      </c>
      <c r="E28" s="28"/>
      <c r="F28" s="29" t="s">
        <v>94</v>
      </c>
      <c r="G28" s="30"/>
      <c r="H28" s="4"/>
      <c r="I28" s="29"/>
      <c r="J28" s="4"/>
      <c r="K28" s="4"/>
      <c r="L28" s="29"/>
      <c r="M28" s="4"/>
      <c r="N28" s="14"/>
    </row>
    <row r="29" spans="2:14" ht="15" customHeight="1">
      <c r="B29" s="1098"/>
      <c r="C29" s="1091"/>
      <c r="D29" s="12" t="s">
        <v>83</v>
      </c>
      <c r="E29" s="28">
        <v>592891.7999999999</v>
      </c>
      <c r="F29" s="29">
        <v>241199.99999999994</v>
      </c>
      <c r="G29" s="30">
        <v>351691.8</v>
      </c>
      <c r="H29" s="4"/>
      <c r="I29" s="29"/>
      <c r="J29" s="4"/>
      <c r="K29" s="4">
        <v>654</v>
      </c>
      <c r="L29" s="29">
        <v>28398</v>
      </c>
      <c r="M29" s="4"/>
      <c r="N29" s="14"/>
    </row>
    <row r="30" spans="2:14" ht="15" customHeight="1">
      <c r="B30" s="1098"/>
      <c r="C30" s="1091"/>
      <c r="D30" s="12" t="s">
        <v>16</v>
      </c>
      <c r="E30" s="28">
        <v>34964884.5</v>
      </c>
      <c r="F30" s="29">
        <v>2684924</v>
      </c>
      <c r="G30" s="30">
        <v>32279960.5</v>
      </c>
      <c r="H30" s="4"/>
      <c r="I30" s="29"/>
      <c r="J30" s="4">
        <v>2334.7</v>
      </c>
      <c r="K30" s="4">
        <v>466.3</v>
      </c>
      <c r="L30" s="29">
        <v>4347430.880000001</v>
      </c>
      <c r="M30" s="4"/>
      <c r="N30" s="14">
        <v>0.355</v>
      </c>
    </row>
    <row r="31" spans="2:14" ht="15" customHeight="1">
      <c r="B31" s="1098"/>
      <c r="C31" s="1128"/>
      <c r="D31" s="26" t="s">
        <v>88</v>
      </c>
      <c r="E31" s="31">
        <v>966</v>
      </c>
      <c r="F31" s="32" t="s">
        <v>94</v>
      </c>
      <c r="G31" s="33">
        <v>966</v>
      </c>
      <c r="H31" s="9"/>
      <c r="I31" s="32"/>
      <c r="J31" s="9"/>
      <c r="K31" s="9"/>
      <c r="L31" s="32">
        <v>322</v>
      </c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>
        <v>9790.02</v>
      </c>
      <c r="F32" s="35" t="s">
        <v>94</v>
      </c>
      <c r="G32" s="36">
        <v>9790.02</v>
      </c>
      <c r="H32" s="1"/>
      <c r="I32" s="35"/>
      <c r="J32" s="1"/>
      <c r="K32" s="1"/>
      <c r="L32" s="35">
        <v>397</v>
      </c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/>
      <c r="F34" s="29" t="s">
        <v>94</v>
      </c>
      <c r="G34" s="30"/>
      <c r="H34" s="4"/>
      <c r="I34" s="29"/>
      <c r="J34" s="4"/>
      <c r="K34" s="4"/>
      <c r="L34" s="29"/>
      <c r="M34" s="4"/>
      <c r="N34" s="14"/>
    </row>
    <row r="35" spans="2:14" ht="15" customHeight="1">
      <c r="B35" s="1098"/>
      <c r="C35" s="1091"/>
      <c r="D35" s="12" t="s">
        <v>27</v>
      </c>
      <c r="E35" s="28"/>
      <c r="F35" s="29" t="s">
        <v>94</v>
      </c>
      <c r="G35" s="30"/>
      <c r="H35" s="4"/>
      <c r="I35" s="29"/>
      <c r="J35" s="4"/>
      <c r="K35" s="4"/>
      <c r="L35" s="29"/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/>
      <c r="F37" s="40" t="s">
        <v>94</v>
      </c>
      <c r="G37" s="30"/>
      <c r="H37" s="10"/>
      <c r="I37" s="40"/>
      <c r="J37" s="10"/>
      <c r="K37" s="10"/>
      <c r="L37" s="40"/>
      <c r="M37" s="10"/>
      <c r="N37" s="16"/>
    </row>
    <row r="38" spans="2:14" ht="15" customHeight="1">
      <c r="B38" s="1098"/>
      <c r="C38" s="1091"/>
      <c r="D38" s="12" t="s">
        <v>57</v>
      </c>
      <c r="E38" s="28"/>
      <c r="F38" s="29" t="s">
        <v>94</v>
      </c>
      <c r="G38" s="30"/>
      <c r="H38" s="4"/>
      <c r="I38" s="29"/>
      <c r="J38" s="4"/>
      <c r="K38" s="4"/>
      <c r="L38" s="29"/>
      <c r="M38" s="4"/>
      <c r="N38" s="14"/>
    </row>
    <row r="39" spans="2:14" ht="15" customHeight="1">
      <c r="B39" s="1098"/>
      <c r="C39" s="1091"/>
      <c r="D39" s="12" t="s">
        <v>46</v>
      </c>
      <c r="E39" s="28">
        <v>8155594.42</v>
      </c>
      <c r="F39" s="29">
        <v>30150.049999999814</v>
      </c>
      <c r="G39" s="30">
        <v>8125444.37</v>
      </c>
      <c r="H39" s="4"/>
      <c r="I39" s="29"/>
      <c r="J39" s="4"/>
      <c r="K39" s="4">
        <v>837.498</v>
      </c>
      <c r="L39" s="29">
        <v>2730809.7300000004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2866551.8600000003</v>
      </c>
      <c r="F40" s="29">
        <v>1650</v>
      </c>
      <c r="G40" s="30">
        <v>2864901.8600000003</v>
      </c>
      <c r="H40" s="4"/>
      <c r="I40" s="29"/>
      <c r="J40" s="4"/>
      <c r="K40" s="4">
        <v>250</v>
      </c>
      <c r="L40" s="29">
        <v>1664794.04</v>
      </c>
      <c r="M40" s="4"/>
      <c r="N40" s="14"/>
    </row>
    <row r="41" spans="2:14" ht="15" customHeight="1">
      <c r="B41" s="1098"/>
      <c r="C41" s="1091"/>
      <c r="D41" s="12" t="s">
        <v>85</v>
      </c>
      <c r="E41" s="28">
        <v>77031.22</v>
      </c>
      <c r="F41" s="29" t="s">
        <v>94</v>
      </c>
      <c r="G41" s="30">
        <v>77031.22</v>
      </c>
      <c r="H41" s="4"/>
      <c r="I41" s="29"/>
      <c r="J41" s="4"/>
      <c r="K41" s="4"/>
      <c r="L41" s="29">
        <v>23793</v>
      </c>
      <c r="M41" s="4"/>
      <c r="N41" s="14"/>
    </row>
    <row r="42" spans="2:14" ht="15" customHeight="1">
      <c r="B42" s="1098"/>
      <c r="C42" s="1091"/>
      <c r="D42" s="12" t="s">
        <v>58</v>
      </c>
      <c r="E42" s="28"/>
      <c r="F42" s="29" t="s">
        <v>94</v>
      </c>
      <c r="G42" s="30"/>
      <c r="H42" s="4"/>
      <c r="I42" s="29"/>
      <c r="J42" s="4"/>
      <c r="K42" s="4"/>
      <c r="L42" s="29"/>
      <c r="M42" s="4"/>
      <c r="N42" s="14"/>
    </row>
    <row r="43" spans="2:14" ht="15" customHeight="1">
      <c r="B43" s="1098"/>
      <c r="C43" s="1091"/>
      <c r="D43" s="12" t="s">
        <v>20</v>
      </c>
      <c r="E43" s="28"/>
      <c r="F43" s="29" t="s">
        <v>94</v>
      </c>
      <c r="G43" s="30"/>
      <c r="H43" s="4"/>
      <c r="I43" s="29"/>
      <c r="J43" s="4"/>
      <c r="K43" s="4"/>
      <c r="L43" s="29"/>
      <c r="M43" s="4"/>
      <c r="N43" s="14"/>
    </row>
    <row r="44" spans="2:14" ht="15" customHeight="1">
      <c r="B44" s="1098"/>
      <c r="C44" s="1091"/>
      <c r="D44" s="12" t="s">
        <v>99</v>
      </c>
      <c r="E44" s="28">
        <v>2891347.6</v>
      </c>
      <c r="F44" s="29" t="s">
        <v>94</v>
      </c>
      <c r="G44" s="30">
        <v>2891347.6</v>
      </c>
      <c r="H44" s="4"/>
      <c r="I44" s="29"/>
      <c r="J44" s="4"/>
      <c r="K44" s="4"/>
      <c r="L44" s="29">
        <v>2292194.5</v>
      </c>
      <c r="M44" s="4"/>
      <c r="N44" s="14"/>
    </row>
    <row r="45" spans="2:14" ht="15" customHeight="1">
      <c r="B45" s="1098"/>
      <c r="C45" s="1091"/>
      <c r="D45" s="12" t="s">
        <v>21</v>
      </c>
      <c r="E45" s="28">
        <v>110572064.37999994</v>
      </c>
      <c r="F45" s="29">
        <v>144486.34000000358</v>
      </c>
      <c r="G45" s="30">
        <v>110427578.03999993</v>
      </c>
      <c r="H45" s="4"/>
      <c r="I45" s="29"/>
      <c r="J45" s="4"/>
      <c r="K45" s="4">
        <v>23687.5</v>
      </c>
      <c r="L45" s="29">
        <v>229340927.56000006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695919.8499999999</v>
      </c>
      <c r="F46" s="29">
        <v>81995.79999999993</v>
      </c>
      <c r="G46" s="30">
        <v>613924.0499999999</v>
      </c>
      <c r="H46" s="4"/>
      <c r="I46" s="29"/>
      <c r="J46" s="4"/>
      <c r="K46" s="4">
        <v>14574.932</v>
      </c>
      <c r="L46" s="29">
        <v>46949.89</v>
      </c>
      <c r="M46" s="4"/>
      <c r="N46" s="14">
        <v>6.827999999999999</v>
      </c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/>
      <c r="F48" s="29" t="s">
        <v>94</v>
      </c>
      <c r="G48" s="30"/>
      <c r="H48" s="4"/>
      <c r="I48" s="29"/>
      <c r="J48" s="4"/>
      <c r="K48" s="4"/>
      <c r="L48" s="29"/>
      <c r="M48" s="4"/>
      <c r="N48" s="14"/>
    </row>
    <row r="49" spans="2:14" ht="15" customHeight="1">
      <c r="B49" s="1098"/>
      <c r="C49" s="1091"/>
      <c r="D49" s="12" t="s">
        <v>23</v>
      </c>
      <c r="E49" s="28">
        <v>3448558.7800000003</v>
      </c>
      <c r="F49" s="29">
        <v>137136.58000000007</v>
      </c>
      <c r="G49" s="30">
        <v>3311422.2</v>
      </c>
      <c r="H49" s="4"/>
      <c r="I49" s="29"/>
      <c r="J49" s="4"/>
      <c r="K49" s="4">
        <v>19253.364</v>
      </c>
      <c r="L49" s="29">
        <v>124680.64</v>
      </c>
      <c r="M49" s="4"/>
      <c r="N49" s="14">
        <v>2</v>
      </c>
    </row>
    <row r="50" spans="2:14" ht="15" customHeight="1">
      <c r="B50" s="1098"/>
      <c r="C50" s="1091"/>
      <c r="D50" s="12" t="s">
        <v>22</v>
      </c>
      <c r="E50" s="28">
        <v>4258288.93</v>
      </c>
      <c r="F50" s="29">
        <v>978636.3799999994</v>
      </c>
      <c r="G50" s="30">
        <v>3279652.5500000003</v>
      </c>
      <c r="H50" s="4"/>
      <c r="I50" s="29"/>
      <c r="J50" s="4"/>
      <c r="K50" s="4">
        <v>167527.306</v>
      </c>
      <c r="L50" s="29">
        <v>469977.99</v>
      </c>
      <c r="M50" s="4"/>
      <c r="N50" s="14">
        <v>3.9450000000000003</v>
      </c>
    </row>
    <row r="51" spans="2:14" ht="15" customHeight="1">
      <c r="B51" s="1098"/>
      <c r="C51" s="1091"/>
      <c r="D51" s="12" t="s">
        <v>48</v>
      </c>
      <c r="E51" s="28">
        <v>22080</v>
      </c>
      <c r="F51" s="29" t="s">
        <v>94</v>
      </c>
      <c r="G51" s="30">
        <v>22080</v>
      </c>
      <c r="H51" s="4"/>
      <c r="I51" s="29"/>
      <c r="J51" s="4"/>
      <c r="K51" s="4"/>
      <c r="L51" s="29">
        <v>1240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/>
      <c r="K52" s="4">
        <v>993.596</v>
      </c>
      <c r="L52" s="29"/>
      <c r="M52" s="4"/>
      <c r="N52" s="14">
        <v>0.5</v>
      </c>
    </row>
    <row r="53" spans="2:14" ht="15" customHeight="1">
      <c r="B53" s="1098"/>
      <c r="C53" s="1091"/>
      <c r="D53" s="12" t="s">
        <v>59</v>
      </c>
      <c r="E53" s="28"/>
      <c r="F53" s="29" t="s">
        <v>94</v>
      </c>
      <c r="G53" s="30"/>
      <c r="H53" s="4"/>
      <c r="I53" s="29"/>
      <c r="J53" s="4"/>
      <c r="K53" s="4"/>
      <c r="L53" s="29"/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/>
      <c r="F55" s="29" t="s">
        <v>94</v>
      </c>
      <c r="G55" s="30"/>
      <c r="H55" s="4"/>
      <c r="I55" s="29"/>
      <c r="J55" s="4"/>
      <c r="K55" s="4"/>
      <c r="L55" s="29"/>
      <c r="M55" s="4"/>
      <c r="N55" s="14"/>
    </row>
    <row r="56" spans="2:14" ht="15" customHeight="1">
      <c r="B56" s="1098"/>
      <c r="C56" s="1128"/>
      <c r="D56" s="26" t="s">
        <v>50</v>
      </c>
      <c r="E56" s="31">
        <v>72692.15</v>
      </c>
      <c r="F56" s="32" t="s">
        <v>94</v>
      </c>
      <c r="G56" s="33">
        <v>72692.15</v>
      </c>
      <c r="H56" s="9"/>
      <c r="I56" s="32"/>
      <c r="J56" s="9"/>
      <c r="K56" s="9"/>
      <c r="L56" s="32">
        <v>11779.7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/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/>
      <c r="F60" s="35" t="s">
        <v>94</v>
      </c>
      <c r="G60" s="36"/>
      <c r="H60" s="1"/>
      <c r="I60" s="35"/>
      <c r="J60" s="1"/>
      <c r="K60" s="1"/>
      <c r="L60" s="35"/>
      <c r="M60" s="1"/>
      <c r="N60" s="13"/>
    </row>
    <row r="61" spans="2:14" ht="15" customHeight="1">
      <c r="B61" s="1098"/>
      <c r="C61" s="1091"/>
      <c r="D61" s="12" t="s">
        <v>81</v>
      </c>
      <c r="E61" s="28"/>
      <c r="F61" s="29" t="s">
        <v>94</v>
      </c>
      <c r="G61" s="30"/>
      <c r="H61" s="4"/>
      <c r="I61" s="29"/>
      <c r="J61" s="4"/>
      <c r="K61" s="4"/>
      <c r="L61" s="29"/>
      <c r="M61" s="4"/>
      <c r="N61" s="14"/>
    </row>
    <row r="62" spans="2:14" ht="15" customHeight="1">
      <c r="B62" s="1118"/>
      <c r="C62" s="1128"/>
      <c r="D62" s="26" t="s">
        <v>25</v>
      </c>
      <c r="E62" s="37"/>
      <c r="F62" s="38" t="s">
        <v>94</v>
      </c>
      <c r="G62" s="39"/>
      <c r="H62" s="2"/>
      <c r="I62" s="38"/>
      <c r="J62" s="2"/>
      <c r="K62" s="2"/>
      <c r="L62" s="38"/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>
        <v>5425</v>
      </c>
      <c r="F63" s="35" t="s">
        <v>94</v>
      </c>
      <c r="G63" s="36">
        <v>5425</v>
      </c>
      <c r="H63" s="1"/>
      <c r="I63" s="35"/>
      <c r="J63" s="1"/>
      <c r="K63" s="1"/>
      <c r="L63" s="35">
        <v>1750</v>
      </c>
      <c r="M63" s="1"/>
      <c r="N63" s="13"/>
    </row>
    <row r="64" spans="2:14" ht="15" customHeight="1">
      <c r="B64" s="1098"/>
      <c r="C64" s="1091"/>
      <c r="D64" s="12" t="s">
        <v>9</v>
      </c>
      <c r="E64" s="28">
        <v>232457</v>
      </c>
      <c r="F64" s="29" t="s">
        <v>94</v>
      </c>
      <c r="G64" s="30">
        <v>232457</v>
      </c>
      <c r="H64" s="4"/>
      <c r="I64" s="29"/>
      <c r="J64" s="4"/>
      <c r="K64" s="4"/>
      <c r="L64" s="29">
        <v>27499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/>
      <c r="F66" s="29" t="s">
        <v>94</v>
      </c>
      <c r="G66" s="30"/>
      <c r="H66" s="4"/>
      <c r="I66" s="29"/>
      <c r="J66" s="4"/>
      <c r="K66" s="4"/>
      <c r="L66" s="29"/>
      <c r="M66" s="4"/>
      <c r="N66" s="14"/>
    </row>
    <row r="67" spans="2:14" ht="15" customHeight="1">
      <c r="B67" s="1098"/>
      <c r="C67" s="1091"/>
      <c r="D67" s="12" t="s">
        <v>82</v>
      </c>
      <c r="E67" s="28">
        <v>390863</v>
      </c>
      <c r="F67" s="29" t="s">
        <v>94</v>
      </c>
      <c r="G67" s="30">
        <v>390863</v>
      </c>
      <c r="H67" s="4"/>
      <c r="I67" s="29"/>
      <c r="J67" s="4"/>
      <c r="K67" s="4"/>
      <c r="L67" s="29">
        <v>110716</v>
      </c>
      <c r="M67" s="4"/>
      <c r="N67" s="14"/>
    </row>
    <row r="68" spans="2:14" ht="15" customHeight="1">
      <c r="B68" s="1098"/>
      <c r="C68" s="1091"/>
      <c r="D68" s="12" t="s">
        <v>62</v>
      </c>
      <c r="E68" s="28">
        <v>5425</v>
      </c>
      <c r="F68" s="29" t="s">
        <v>94</v>
      </c>
      <c r="G68" s="30">
        <v>5425</v>
      </c>
      <c r="H68" s="4"/>
      <c r="I68" s="29"/>
      <c r="J68" s="4"/>
      <c r="K68" s="4"/>
      <c r="L68" s="29">
        <v>1750</v>
      </c>
      <c r="M68" s="4"/>
      <c r="N68" s="14"/>
    </row>
    <row r="69" spans="2:14" ht="15" customHeight="1">
      <c r="B69" s="1098"/>
      <c r="C69" s="1091"/>
      <c r="D69" s="12" t="s">
        <v>11</v>
      </c>
      <c r="E69" s="28">
        <v>6996388.89</v>
      </c>
      <c r="F69" s="29">
        <v>77518.29000000004</v>
      </c>
      <c r="G69" s="30">
        <v>6918870.6</v>
      </c>
      <c r="H69" s="4"/>
      <c r="I69" s="29"/>
      <c r="J69" s="4"/>
      <c r="K69" s="4">
        <v>275</v>
      </c>
      <c r="L69" s="29">
        <v>831483</v>
      </c>
      <c r="M69" s="4"/>
      <c r="N69" s="14"/>
    </row>
    <row r="70" spans="2:14" ht="15" customHeight="1">
      <c r="B70" s="1098"/>
      <c r="C70" s="1091"/>
      <c r="D70" s="12" t="s">
        <v>102</v>
      </c>
      <c r="E70" s="28"/>
      <c r="F70" s="29" t="s">
        <v>94</v>
      </c>
      <c r="G70" s="30"/>
      <c r="H70" s="4"/>
      <c r="I70" s="29"/>
      <c r="J70" s="4"/>
      <c r="K70" s="4"/>
      <c r="L70" s="29"/>
      <c r="M70" s="4"/>
      <c r="N70" s="14"/>
    </row>
    <row r="71" spans="2:14" ht="15" customHeight="1">
      <c r="B71" s="1098"/>
      <c r="C71" s="1091"/>
      <c r="D71" s="12" t="s">
        <v>12</v>
      </c>
      <c r="E71" s="28">
        <v>5425</v>
      </c>
      <c r="F71" s="29" t="s">
        <v>94</v>
      </c>
      <c r="G71" s="30">
        <v>5425</v>
      </c>
      <c r="H71" s="4"/>
      <c r="I71" s="29"/>
      <c r="J71" s="4"/>
      <c r="K71" s="4"/>
      <c r="L71" s="29">
        <v>1750</v>
      </c>
      <c r="M71" s="4"/>
      <c r="N71" s="14"/>
    </row>
    <row r="72" spans="2:14" ht="15" customHeight="1">
      <c r="B72" s="1098"/>
      <c r="C72" s="1091"/>
      <c r="D72" s="12" t="s">
        <v>13</v>
      </c>
      <c r="E72" s="28"/>
      <c r="F72" s="29" t="s">
        <v>94</v>
      </c>
      <c r="G72" s="30"/>
      <c r="H72" s="4"/>
      <c r="I72" s="29"/>
      <c r="J72" s="4"/>
      <c r="K72" s="4"/>
      <c r="L72" s="29"/>
      <c r="M72" s="4"/>
      <c r="N72" s="14"/>
    </row>
    <row r="73" spans="2:14" ht="15" customHeight="1">
      <c r="B73" s="1098"/>
      <c r="C73" s="1091"/>
      <c r="D73" s="12" t="s">
        <v>14</v>
      </c>
      <c r="E73" s="28">
        <v>9140916.46</v>
      </c>
      <c r="F73" s="29">
        <v>545028.5300000012</v>
      </c>
      <c r="G73" s="30">
        <v>8595887.93</v>
      </c>
      <c r="H73" s="4"/>
      <c r="I73" s="29"/>
      <c r="J73" s="4"/>
      <c r="K73" s="4">
        <v>2005.271</v>
      </c>
      <c r="L73" s="29">
        <v>1561588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/>
      <c r="F76" s="29" t="s">
        <v>94</v>
      </c>
      <c r="G76" s="30"/>
      <c r="H76" s="4"/>
      <c r="I76" s="29"/>
      <c r="J76" s="4"/>
      <c r="K76" s="4"/>
      <c r="L76" s="29"/>
      <c r="M76" s="4"/>
      <c r="N76" s="14"/>
    </row>
    <row r="77" spans="2:14" ht="15" customHeight="1">
      <c r="B77" s="1098"/>
      <c r="C77" s="1091"/>
      <c r="D77" s="12" t="s">
        <v>83</v>
      </c>
      <c r="E77" s="28">
        <v>54538</v>
      </c>
      <c r="F77" s="29" t="s">
        <v>94</v>
      </c>
      <c r="G77" s="30">
        <v>54538</v>
      </c>
      <c r="H77" s="4"/>
      <c r="I77" s="29"/>
      <c r="J77" s="4"/>
      <c r="K77" s="4"/>
      <c r="L77" s="29">
        <v>5756</v>
      </c>
      <c r="M77" s="4"/>
      <c r="N77" s="14"/>
    </row>
    <row r="78" spans="2:14" ht="15" customHeight="1">
      <c r="B78" s="1098"/>
      <c r="C78" s="1128"/>
      <c r="D78" s="26" t="s">
        <v>88</v>
      </c>
      <c r="E78" s="37">
        <v>1924</v>
      </c>
      <c r="F78" s="38" t="s">
        <v>94</v>
      </c>
      <c r="G78" s="39">
        <v>1924</v>
      </c>
      <c r="H78" s="2"/>
      <c r="I78" s="38"/>
      <c r="J78" s="2"/>
      <c r="K78" s="2"/>
      <c r="L78" s="38">
        <v>600</v>
      </c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1215000</v>
      </c>
      <c r="F79" s="35">
        <v>45000</v>
      </c>
      <c r="G79" s="36">
        <v>1170000</v>
      </c>
      <c r="H79" s="1"/>
      <c r="I79" s="35"/>
      <c r="J79" s="1">
        <v>2500</v>
      </c>
      <c r="K79" s="1"/>
      <c r="L79" s="35">
        <v>44000</v>
      </c>
      <c r="M79" s="1"/>
      <c r="N79" s="13"/>
    </row>
    <row r="80" spans="2:14" ht="15" customHeight="1">
      <c r="B80" s="1098"/>
      <c r="C80" s="1091"/>
      <c r="D80" s="12" t="s">
        <v>64</v>
      </c>
      <c r="E80" s="28">
        <v>151280</v>
      </c>
      <c r="F80" s="29" t="s">
        <v>94</v>
      </c>
      <c r="G80" s="30">
        <v>151280</v>
      </c>
      <c r="H80" s="4"/>
      <c r="I80" s="29"/>
      <c r="J80" s="4"/>
      <c r="K80" s="4"/>
      <c r="L80" s="29">
        <v>61000</v>
      </c>
      <c r="M80" s="4"/>
      <c r="N80" s="14"/>
    </row>
    <row r="81" spans="2:14" ht="15" customHeight="1">
      <c r="B81" s="1098"/>
      <c r="C81" s="1128"/>
      <c r="D81" s="26" t="s">
        <v>27</v>
      </c>
      <c r="E81" s="37">
        <v>9276</v>
      </c>
      <c r="F81" s="38" t="s">
        <v>94</v>
      </c>
      <c r="G81" s="39">
        <v>9276</v>
      </c>
      <c r="H81" s="2"/>
      <c r="I81" s="38"/>
      <c r="J81" s="2"/>
      <c r="K81" s="2"/>
      <c r="L81" s="38">
        <v>1546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/>
      <c r="F82" s="35" t="s">
        <v>94</v>
      </c>
      <c r="G82" s="36"/>
      <c r="H82" s="1"/>
      <c r="I82" s="35"/>
      <c r="J82" s="1"/>
      <c r="K82" s="1"/>
      <c r="L82" s="35"/>
      <c r="M82" s="1"/>
      <c r="N82" s="13"/>
    </row>
    <row r="83" spans="2:14" ht="15" customHeight="1">
      <c r="B83" s="1098"/>
      <c r="C83" s="1091"/>
      <c r="D83" s="12" t="s">
        <v>46</v>
      </c>
      <c r="E83" s="28"/>
      <c r="F83" s="29" t="s">
        <v>94</v>
      </c>
      <c r="G83" s="30"/>
      <c r="H83" s="4"/>
      <c r="I83" s="29"/>
      <c r="J83" s="4"/>
      <c r="K83" s="4"/>
      <c r="L83" s="29"/>
      <c r="M83" s="4"/>
      <c r="N83" s="14"/>
    </row>
    <row r="84" spans="2:14" ht="15" customHeight="1">
      <c r="B84" s="1098"/>
      <c r="C84" s="1091"/>
      <c r="D84" s="12" t="s">
        <v>47</v>
      </c>
      <c r="E84" s="28">
        <v>743220</v>
      </c>
      <c r="F84" s="29" t="s">
        <v>94</v>
      </c>
      <c r="G84" s="30">
        <v>743220</v>
      </c>
      <c r="H84" s="4"/>
      <c r="I84" s="29"/>
      <c r="J84" s="4"/>
      <c r="K84" s="4"/>
      <c r="L84" s="29">
        <v>458000</v>
      </c>
      <c r="M84" s="4"/>
      <c r="N84" s="14"/>
    </row>
    <row r="85" spans="2:14" ht="15" customHeight="1">
      <c r="B85" s="1098"/>
      <c r="C85" s="1091"/>
      <c r="D85" s="12" t="s">
        <v>85</v>
      </c>
      <c r="E85" s="28">
        <v>20700</v>
      </c>
      <c r="F85" s="29" t="s">
        <v>94</v>
      </c>
      <c r="G85" s="30">
        <v>20700</v>
      </c>
      <c r="H85" s="4"/>
      <c r="I85" s="29"/>
      <c r="J85" s="4"/>
      <c r="K85" s="4"/>
      <c r="L85" s="29">
        <v>6950</v>
      </c>
      <c r="M85" s="4"/>
      <c r="N85" s="14"/>
    </row>
    <row r="86" spans="2:14" ht="15" customHeight="1">
      <c r="B86" s="1098"/>
      <c r="C86" s="1091"/>
      <c r="D86" s="12" t="s">
        <v>21</v>
      </c>
      <c r="E86" s="28"/>
      <c r="F86" s="29" t="s">
        <v>94</v>
      </c>
      <c r="G86" s="30"/>
      <c r="H86" s="4"/>
      <c r="I86" s="29"/>
      <c r="J86" s="4"/>
      <c r="K86" s="4"/>
      <c r="L86" s="29"/>
      <c r="M86" s="4"/>
      <c r="N86" s="14"/>
    </row>
    <row r="87" spans="2:14" ht="15" customHeight="1">
      <c r="B87" s="1098"/>
      <c r="C87" s="1091"/>
      <c r="D87" s="12" t="s">
        <v>24</v>
      </c>
      <c r="E87" s="28">
        <v>695972.5099999983</v>
      </c>
      <c r="F87" s="29" t="s">
        <v>94</v>
      </c>
      <c r="G87" s="30">
        <v>695972.5099999983</v>
      </c>
      <c r="H87" s="4"/>
      <c r="I87" s="29"/>
      <c r="J87" s="4"/>
      <c r="K87" s="4"/>
      <c r="L87" s="29">
        <v>76235.47999999986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924410.9900000023</v>
      </c>
      <c r="F89" s="29" t="s">
        <v>94</v>
      </c>
      <c r="G89" s="30">
        <v>924410.9900000023</v>
      </c>
      <c r="H89" s="4"/>
      <c r="I89" s="29"/>
      <c r="J89" s="4"/>
      <c r="K89" s="4"/>
      <c r="L89" s="29">
        <v>41231.3000000001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1870640.5399999958</v>
      </c>
      <c r="F90" s="29">
        <v>1200</v>
      </c>
      <c r="G90" s="30">
        <v>1869440.5399999958</v>
      </c>
      <c r="H90" s="4"/>
      <c r="I90" s="29"/>
      <c r="J90" s="4">
        <v>200</v>
      </c>
      <c r="K90" s="4"/>
      <c r="L90" s="29">
        <v>282547.21999999974</v>
      </c>
      <c r="M90" s="4"/>
      <c r="N90" s="14"/>
    </row>
    <row r="91" spans="2:14" ht="15" customHeight="1">
      <c r="B91" s="1098"/>
      <c r="C91" s="1091"/>
      <c r="D91" s="12" t="s">
        <v>87</v>
      </c>
      <c r="E91" s="28">
        <v>2475</v>
      </c>
      <c r="F91" s="29" t="s">
        <v>94</v>
      </c>
      <c r="G91" s="30">
        <v>2475</v>
      </c>
      <c r="H91" s="4"/>
      <c r="I91" s="29"/>
      <c r="J91" s="4"/>
      <c r="K91" s="4"/>
      <c r="L91" s="29">
        <v>99</v>
      </c>
      <c r="M91" s="4"/>
      <c r="N91" s="14"/>
    </row>
    <row r="92" spans="2:14" ht="15" customHeight="1">
      <c r="B92" s="1118"/>
      <c r="C92" s="1099"/>
      <c r="D92" s="26" t="s">
        <v>49</v>
      </c>
      <c r="E92" s="37"/>
      <c r="F92" s="38" t="s">
        <v>94</v>
      </c>
      <c r="G92" s="39"/>
      <c r="H92" s="2"/>
      <c r="I92" s="38"/>
      <c r="J92" s="2"/>
      <c r="K92" s="2"/>
      <c r="L92" s="38"/>
      <c r="M92" s="2"/>
      <c r="N92" s="15"/>
    </row>
    <row r="93" spans="2:14" ht="15" customHeight="1">
      <c r="B93" s="1115" t="s">
        <v>28</v>
      </c>
      <c r="C93" s="1116"/>
      <c r="D93" s="1117"/>
      <c r="E93" s="41">
        <v>383985249.2099999</v>
      </c>
      <c r="F93" s="42">
        <v>24041875.230000027</v>
      </c>
      <c r="G93" s="43">
        <v>359943373.9799999</v>
      </c>
      <c r="H93" s="3"/>
      <c r="I93" s="42"/>
      <c r="J93" s="3">
        <v>5034.7</v>
      </c>
      <c r="K93" s="3">
        <v>323449.49500000005</v>
      </c>
      <c r="L93" s="42">
        <v>268736838.9300001</v>
      </c>
      <c r="M93" s="3"/>
      <c r="N93" s="17">
        <v>13.628</v>
      </c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2215000</v>
      </c>
      <c r="F94" s="35">
        <v>1040000</v>
      </c>
      <c r="G94" s="36">
        <v>1175000</v>
      </c>
      <c r="H94" s="1">
        <v>117000</v>
      </c>
      <c r="I94" s="35"/>
      <c r="J94" s="1"/>
      <c r="K94" s="1"/>
      <c r="L94" s="35">
        <v>50000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152000</v>
      </c>
      <c r="F95" s="29">
        <v>80000</v>
      </c>
      <c r="G95" s="30">
        <v>72000</v>
      </c>
      <c r="H95" s="4">
        <v>9000</v>
      </c>
      <c r="I95" s="29"/>
      <c r="J95" s="4"/>
      <c r="K95" s="4"/>
      <c r="L95" s="29">
        <v>9000</v>
      </c>
      <c r="M95" s="4"/>
      <c r="N95" s="14"/>
    </row>
    <row r="96" spans="2:14" ht="15" customHeight="1">
      <c r="B96" s="1098"/>
      <c r="C96" s="1091"/>
      <c r="D96" s="12" t="s">
        <v>32</v>
      </c>
      <c r="E96" s="28"/>
      <c r="F96" s="29" t="s">
        <v>94</v>
      </c>
      <c r="G96" s="30"/>
      <c r="H96" s="4">
        <v>55</v>
      </c>
      <c r="I96" s="29"/>
      <c r="J96" s="4">
        <v>46</v>
      </c>
      <c r="K96" s="4">
        <v>1569.123</v>
      </c>
      <c r="L96" s="29">
        <v>2767.1</v>
      </c>
      <c r="M96" s="4"/>
      <c r="N96" s="14">
        <v>0.8</v>
      </c>
    </row>
    <row r="97" spans="2:14" ht="15" customHeight="1">
      <c r="B97" s="1098"/>
      <c r="C97" s="1091"/>
      <c r="D97" s="12" t="s">
        <v>42</v>
      </c>
      <c r="E97" s="28">
        <v>203128.51</v>
      </c>
      <c r="F97" s="29">
        <v>100378.51000000001</v>
      </c>
      <c r="G97" s="30">
        <v>102750</v>
      </c>
      <c r="H97" s="4">
        <v>1010</v>
      </c>
      <c r="I97" s="29"/>
      <c r="J97" s="4">
        <v>1090.02</v>
      </c>
      <c r="K97" s="4">
        <v>5031.695</v>
      </c>
      <c r="L97" s="29">
        <v>235032.25</v>
      </c>
      <c r="M97" s="4"/>
      <c r="N97" s="14">
        <v>10.692</v>
      </c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65046902.350004</v>
      </c>
      <c r="F99" s="29">
        <v>4469442.580000006</v>
      </c>
      <c r="G99" s="30">
        <v>60577459.770004</v>
      </c>
      <c r="H99" s="4">
        <v>235662.79</v>
      </c>
      <c r="I99" s="29"/>
      <c r="J99" s="4">
        <v>356.5</v>
      </c>
      <c r="K99" s="4">
        <v>39035</v>
      </c>
      <c r="L99" s="29">
        <v>29308403</v>
      </c>
      <c r="M99" s="4"/>
      <c r="N99" s="14">
        <v>20.08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/>
      <c r="L100" s="29">
        <v>4000</v>
      </c>
      <c r="M100" s="4"/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22601.960000000003</v>
      </c>
      <c r="F102" s="29">
        <v>8359.650000000001</v>
      </c>
      <c r="G102" s="30">
        <v>14242.310000000001</v>
      </c>
      <c r="H102" s="4"/>
      <c r="I102" s="29"/>
      <c r="J102" s="4">
        <v>8</v>
      </c>
      <c r="K102" s="4">
        <v>90</v>
      </c>
      <c r="L102" s="29">
        <v>2700</v>
      </c>
      <c r="M102" s="4"/>
      <c r="N102" s="14"/>
    </row>
    <row r="103" spans="2:14" ht="15" customHeight="1">
      <c r="B103" s="1098"/>
      <c r="C103" s="1091"/>
      <c r="D103" s="12" t="s">
        <v>34</v>
      </c>
      <c r="E103" s="28">
        <v>905018.7</v>
      </c>
      <c r="F103" s="29">
        <v>304947.19999999995</v>
      </c>
      <c r="G103" s="30">
        <v>600071.5</v>
      </c>
      <c r="H103" s="4"/>
      <c r="I103" s="29"/>
      <c r="J103" s="4">
        <v>2582</v>
      </c>
      <c r="K103" s="4">
        <v>1288.6</v>
      </c>
      <c r="L103" s="29">
        <v>100075.75</v>
      </c>
      <c r="M103" s="4"/>
      <c r="N103" s="14">
        <v>0.1</v>
      </c>
    </row>
    <row r="104" spans="2:14" ht="15" customHeight="1">
      <c r="B104" s="1098"/>
      <c r="C104" s="1091"/>
      <c r="D104" s="12" t="s">
        <v>35</v>
      </c>
      <c r="E104" s="28">
        <v>18000</v>
      </c>
      <c r="F104" s="29">
        <v>18000</v>
      </c>
      <c r="G104" s="30"/>
      <c r="H104" s="4"/>
      <c r="I104" s="29"/>
      <c r="J104" s="4"/>
      <c r="K104" s="4">
        <v>20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>
        <v>1.3</v>
      </c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>
        <v>30000</v>
      </c>
      <c r="F107" s="29" t="s">
        <v>94</v>
      </c>
      <c r="G107" s="30">
        <v>30000</v>
      </c>
      <c r="H107" s="4"/>
      <c r="I107" s="29"/>
      <c r="J107" s="4"/>
      <c r="K107" s="4"/>
      <c r="L107" s="29">
        <v>3800</v>
      </c>
      <c r="M107" s="4"/>
      <c r="N107" s="14"/>
    </row>
    <row r="108" spans="2:14" ht="15" customHeight="1">
      <c r="B108" s="1098"/>
      <c r="C108" s="1091"/>
      <c r="D108" s="12" t="s">
        <v>52</v>
      </c>
      <c r="E108" s="28">
        <v>2786.55</v>
      </c>
      <c r="F108" s="29">
        <v>2786.55</v>
      </c>
      <c r="G108" s="30"/>
      <c r="H108" s="4"/>
      <c r="I108" s="29"/>
      <c r="J108" s="4"/>
      <c r="K108" s="4">
        <v>30.5</v>
      </c>
      <c r="L108" s="29"/>
      <c r="M108" s="4"/>
      <c r="N108" s="14"/>
    </row>
    <row r="109" spans="2:14" ht="15" customHeight="1">
      <c r="B109" s="1098"/>
      <c r="C109" s="1091"/>
      <c r="D109" s="12" t="s">
        <v>9</v>
      </c>
      <c r="E109" s="28">
        <v>2697757.0000000005</v>
      </c>
      <c r="F109" s="29" t="s">
        <v>94</v>
      </c>
      <c r="G109" s="30">
        <v>2697757.0000000005</v>
      </c>
      <c r="H109" s="4"/>
      <c r="I109" s="29"/>
      <c r="J109" s="4"/>
      <c r="K109" s="4">
        <v>20</v>
      </c>
      <c r="L109" s="29">
        <v>380200</v>
      </c>
      <c r="M109" s="4"/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/>
      <c r="L110" s="29"/>
      <c r="M110" s="4"/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/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>
        <v>9000</v>
      </c>
      <c r="F112" s="29" t="s">
        <v>94</v>
      </c>
      <c r="G112" s="30">
        <v>9000</v>
      </c>
      <c r="H112" s="4"/>
      <c r="I112" s="29"/>
      <c r="J112" s="4"/>
      <c r="K112" s="4"/>
      <c r="L112" s="29">
        <v>240</v>
      </c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/>
      <c r="L113" s="29"/>
      <c r="M113" s="4"/>
      <c r="N113" s="14"/>
    </row>
    <row r="114" spans="2:14" ht="15" customHeight="1">
      <c r="B114" s="1098"/>
      <c r="C114" s="1091"/>
      <c r="D114" s="12" t="s">
        <v>60</v>
      </c>
      <c r="E114" s="28">
        <v>3000</v>
      </c>
      <c r="F114" s="29" t="s">
        <v>94</v>
      </c>
      <c r="G114" s="30">
        <v>3000</v>
      </c>
      <c r="H114" s="4"/>
      <c r="I114" s="29"/>
      <c r="J114" s="4"/>
      <c r="K114" s="4"/>
      <c r="L114" s="29">
        <v>200</v>
      </c>
      <c r="M114" s="4"/>
      <c r="N114" s="14"/>
    </row>
    <row r="115" spans="2:14" ht="15" customHeight="1">
      <c r="B115" s="1098"/>
      <c r="C115" s="1091"/>
      <c r="D115" s="12" t="s">
        <v>90</v>
      </c>
      <c r="E115" s="28"/>
      <c r="F115" s="29" t="s">
        <v>94</v>
      </c>
      <c r="G115" s="30"/>
      <c r="H115" s="4"/>
      <c r="I115" s="29"/>
      <c r="J115" s="4"/>
      <c r="K115" s="4"/>
      <c r="L115" s="29"/>
      <c r="M115" s="4"/>
      <c r="N115" s="14"/>
    </row>
    <row r="116" spans="2:14" ht="15" customHeight="1">
      <c r="B116" s="1098"/>
      <c r="C116" s="1091"/>
      <c r="D116" s="12" t="s">
        <v>67</v>
      </c>
      <c r="E116" s="28"/>
      <c r="F116" s="29" t="s">
        <v>94</v>
      </c>
      <c r="G116" s="30"/>
      <c r="H116" s="4"/>
      <c r="I116" s="29"/>
      <c r="J116" s="4"/>
      <c r="K116" s="4"/>
      <c r="L116" s="29"/>
      <c r="M116" s="4"/>
      <c r="N116" s="14"/>
    </row>
    <row r="117" spans="2:14" ht="15" customHeight="1">
      <c r="B117" s="1098"/>
      <c r="C117" s="1091"/>
      <c r="D117" s="12" t="s">
        <v>91</v>
      </c>
      <c r="E117" s="28">
        <v>4806</v>
      </c>
      <c r="F117" s="29" t="s">
        <v>94</v>
      </c>
      <c r="G117" s="30">
        <v>4806</v>
      </c>
      <c r="H117" s="4"/>
      <c r="I117" s="29"/>
      <c r="J117" s="4"/>
      <c r="K117" s="4"/>
      <c r="L117" s="29">
        <v>3000</v>
      </c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>
        <v>6</v>
      </c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5400</v>
      </c>
      <c r="F119" s="35" t="s">
        <v>94</v>
      </c>
      <c r="G119" s="36">
        <v>5400</v>
      </c>
      <c r="H119" s="1"/>
      <c r="I119" s="35"/>
      <c r="J119" s="1"/>
      <c r="K119" s="1"/>
      <c r="L119" s="35">
        <v>300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/>
      <c r="K120" s="4">
        <v>11.5</v>
      </c>
      <c r="L120" s="29"/>
      <c r="M120" s="4"/>
      <c r="N120" s="14">
        <v>2.754</v>
      </c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71315401.07000399</v>
      </c>
      <c r="F122" s="45">
        <v>6023914.48999998</v>
      </c>
      <c r="G122" s="46">
        <v>65291486.58000401</v>
      </c>
      <c r="H122" s="5">
        <v>362727.79000000004</v>
      </c>
      <c r="I122" s="45"/>
      <c r="J122" s="5">
        <v>4088.52</v>
      </c>
      <c r="K122" s="5">
        <v>47097.718</v>
      </c>
      <c r="L122" s="45">
        <v>30099718.1</v>
      </c>
      <c r="M122" s="5"/>
      <c r="N122" s="18">
        <v>34.426</v>
      </c>
    </row>
    <row r="123" spans="2:14" ht="15" customHeight="1" thickBot="1" thickTop="1">
      <c r="B123" s="1081" t="s">
        <v>39</v>
      </c>
      <c r="C123" s="1082"/>
      <c r="D123" s="1083"/>
      <c r="E123" s="62">
        <v>455300650.28000396</v>
      </c>
      <c r="F123" s="58">
        <v>30065789.72000009</v>
      </c>
      <c r="G123" s="59">
        <v>425234860.5600039</v>
      </c>
      <c r="H123" s="60">
        <v>362727.79</v>
      </c>
      <c r="I123" s="58"/>
      <c r="J123" s="60">
        <v>9123.22</v>
      </c>
      <c r="K123" s="60">
        <v>370547.213</v>
      </c>
      <c r="L123" s="58">
        <v>298836557.03000003</v>
      </c>
      <c r="M123" s="60"/>
      <c r="N123" s="61">
        <v>48.053999999999995</v>
      </c>
    </row>
    <row r="124" ht="10.5" thickTop="1"/>
    <row r="125" spans="1:15" ht="12.75">
      <c r="A125" s="20"/>
      <c r="B125" s="56" t="s">
        <v>129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E3:G3"/>
    <mergeCell ref="H3:N3"/>
    <mergeCell ref="B122:D122"/>
    <mergeCell ref="C119:C121"/>
    <mergeCell ref="C60:C62"/>
    <mergeCell ref="B94:B121"/>
    <mergeCell ref="B1:N1"/>
    <mergeCell ref="C94:C118"/>
    <mergeCell ref="B93:D93"/>
    <mergeCell ref="B3:B4"/>
    <mergeCell ref="C3:C4"/>
    <mergeCell ref="D3:D4"/>
    <mergeCell ref="C57:C59"/>
    <mergeCell ref="C82:C92"/>
    <mergeCell ref="C63:C78"/>
    <mergeCell ref="C79:C81"/>
    <mergeCell ref="B123:D123"/>
    <mergeCell ref="C5:C31"/>
    <mergeCell ref="C32:C36"/>
    <mergeCell ref="B5:B62"/>
    <mergeCell ref="B63:B92"/>
    <mergeCell ref="C37:C56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127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109" t="s">
        <v>3</v>
      </c>
      <c r="F3" s="1109"/>
      <c r="G3" s="1130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>
        <v>30600</v>
      </c>
      <c r="F6" s="29" t="s">
        <v>94</v>
      </c>
      <c r="G6" s="30">
        <v>30600</v>
      </c>
      <c r="H6" s="4"/>
      <c r="I6" s="29"/>
      <c r="J6" s="4"/>
      <c r="K6" s="4"/>
      <c r="L6" s="29">
        <v>15300</v>
      </c>
      <c r="M6" s="4"/>
      <c r="N6" s="14"/>
    </row>
    <row r="7" spans="2:14" ht="15" customHeight="1">
      <c r="B7" s="1098"/>
      <c r="C7" s="1091"/>
      <c r="D7" s="12" t="s">
        <v>33</v>
      </c>
      <c r="E7" s="28"/>
      <c r="F7" s="29" t="s">
        <v>94</v>
      </c>
      <c r="G7" s="30"/>
      <c r="H7" s="4"/>
      <c r="I7" s="29"/>
      <c r="J7" s="4"/>
      <c r="K7" s="4"/>
      <c r="L7" s="29"/>
      <c r="M7" s="4"/>
      <c r="N7" s="14"/>
    </row>
    <row r="8" spans="2:14" ht="15" customHeight="1">
      <c r="B8" s="1098"/>
      <c r="C8" s="1091"/>
      <c r="D8" s="12" t="s">
        <v>9</v>
      </c>
      <c r="E8" s="28">
        <v>39541.97</v>
      </c>
      <c r="F8" s="29" t="s">
        <v>94</v>
      </c>
      <c r="G8" s="30">
        <v>39541.97</v>
      </c>
      <c r="H8" s="4"/>
      <c r="I8" s="29"/>
      <c r="J8" s="4"/>
      <c r="K8" s="4"/>
      <c r="L8" s="29">
        <v>10139</v>
      </c>
      <c r="M8" s="4"/>
      <c r="N8" s="14"/>
    </row>
    <row r="9" spans="2:14" ht="15" customHeight="1">
      <c r="B9" s="1098"/>
      <c r="C9" s="1091"/>
      <c r="D9" s="12" t="s">
        <v>10</v>
      </c>
      <c r="E9" s="28"/>
      <c r="F9" s="29" t="s">
        <v>94</v>
      </c>
      <c r="G9" s="30"/>
      <c r="H9" s="4"/>
      <c r="I9" s="29"/>
      <c r="J9" s="4"/>
      <c r="K9" s="4"/>
      <c r="L9" s="29"/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>
        <v>16271</v>
      </c>
      <c r="F11" s="29">
        <v>16271</v>
      </c>
      <c r="G11" s="30"/>
      <c r="H11" s="4"/>
      <c r="I11" s="29"/>
      <c r="J11" s="4"/>
      <c r="K11" s="4">
        <v>54.238</v>
      </c>
      <c r="L11" s="29"/>
      <c r="M11" s="4"/>
      <c r="N11" s="14"/>
    </row>
    <row r="12" spans="2:14" ht="15" customHeight="1">
      <c r="B12" s="1098"/>
      <c r="C12" s="1091"/>
      <c r="D12" s="12" t="s">
        <v>55</v>
      </c>
      <c r="E12" s="28"/>
      <c r="F12" s="29" t="s">
        <v>94</v>
      </c>
      <c r="G12" s="30"/>
      <c r="H12" s="4"/>
      <c r="I12" s="29"/>
      <c r="J12" s="4"/>
      <c r="K12" s="4"/>
      <c r="L12" s="29"/>
      <c r="M12" s="4"/>
      <c r="N12" s="14"/>
    </row>
    <row r="13" spans="2:14" ht="15" customHeight="1">
      <c r="B13" s="1098"/>
      <c r="C13" s="1091"/>
      <c r="D13" s="12" t="s">
        <v>82</v>
      </c>
      <c r="E13" s="28">
        <v>45577.65</v>
      </c>
      <c r="F13" s="29" t="s">
        <v>94</v>
      </c>
      <c r="G13" s="30">
        <v>45577.65</v>
      </c>
      <c r="H13" s="4"/>
      <c r="I13" s="29"/>
      <c r="J13" s="4"/>
      <c r="K13" s="4"/>
      <c r="L13" s="29">
        <v>28749</v>
      </c>
      <c r="M13" s="4"/>
      <c r="N13" s="14"/>
    </row>
    <row r="14" spans="2:14" ht="15" customHeight="1">
      <c r="B14" s="1098"/>
      <c r="C14" s="1091"/>
      <c r="D14" s="12" t="s">
        <v>61</v>
      </c>
      <c r="E14" s="28"/>
      <c r="F14" s="29" t="s">
        <v>94</v>
      </c>
      <c r="G14" s="30"/>
      <c r="H14" s="4"/>
      <c r="I14" s="29"/>
      <c r="J14" s="4"/>
      <c r="K14" s="4"/>
      <c r="L14" s="29"/>
      <c r="M14" s="4"/>
      <c r="N14" s="14"/>
    </row>
    <row r="15" spans="2:14" ht="15" customHeight="1">
      <c r="B15" s="1098"/>
      <c r="C15" s="1091"/>
      <c r="D15" s="12" t="s">
        <v>62</v>
      </c>
      <c r="E15" s="28"/>
      <c r="F15" s="29" t="s">
        <v>94</v>
      </c>
      <c r="G15" s="30"/>
      <c r="H15" s="4"/>
      <c r="I15" s="29"/>
      <c r="J15" s="4"/>
      <c r="K15" s="4"/>
      <c r="L15" s="29"/>
      <c r="M15" s="4"/>
      <c r="N15" s="14"/>
    </row>
    <row r="16" spans="2:14" ht="15" customHeight="1">
      <c r="B16" s="1098"/>
      <c r="C16" s="1091"/>
      <c r="D16" s="12" t="s">
        <v>11</v>
      </c>
      <c r="E16" s="28">
        <v>21279519.849999998</v>
      </c>
      <c r="F16" s="29">
        <v>4617963.439999998</v>
      </c>
      <c r="G16" s="30">
        <v>16661556.41</v>
      </c>
      <c r="H16" s="4"/>
      <c r="I16" s="29"/>
      <c r="J16" s="4">
        <v>6000</v>
      </c>
      <c r="K16" s="4">
        <v>11393.311</v>
      </c>
      <c r="L16" s="29">
        <v>3102314.21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/>
      <c r="F18" s="29" t="s">
        <v>94</v>
      </c>
      <c r="G18" s="30"/>
      <c r="H18" s="4"/>
      <c r="I18" s="29"/>
      <c r="J18" s="4"/>
      <c r="K18" s="4"/>
      <c r="L18" s="29"/>
      <c r="M18" s="4"/>
      <c r="N18" s="14"/>
    </row>
    <row r="19" spans="2:14" ht="15" customHeight="1">
      <c r="B19" s="1098"/>
      <c r="C19" s="1091"/>
      <c r="D19" s="12" t="s">
        <v>12</v>
      </c>
      <c r="E19" s="28">
        <v>16231</v>
      </c>
      <c r="F19" s="29" t="s">
        <v>94</v>
      </c>
      <c r="G19" s="30">
        <v>16231</v>
      </c>
      <c r="H19" s="4"/>
      <c r="I19" s="29"/>
      <c r="J19" s="4"/>
      <c r="K19" s="4"/>
      <c r="L19" s="29">
        <v>2751</v>
      </c>
      <c r="M19" s="4"/>
      <c r="N19" s="14"/>
    </row>
    <row r="20" spans="2:14" ht="15" customHeight="1">
      <c r="B20" s="1098"/>
      <c r="C20" s="1091"/>
      <c r="D20" s="12" t="s">
        <v>44</v>
      </c>
      <c r="E20" s="28">
        <v>893681.02</v>
      </c>
      <c r="F20" s="29">
        <v>540040.88</v>
      </c>
      <c r="G20" s="30">
        <v>353640.14</v>
      </c>
      <c r="H20" s="4"/>
      <c r="I20" s="29"/>
      <c r="J20" s="4"/>
      <c r="K20" s="4">
        <v>1665</v>
      </c>
      <c r="L20" s="29">
        <v>21891.5</v>
      </c>
      <c r="M20" s="4"/>
      <c r="N20" s="14"/>
    </row>
    <row r="21" spans="2:14" ht="15" customHeight="1">
      <c r="B21" s="1098"/>
      <c r="C21" s="1091"/>
      <c r="D21" s="12" t="s">
        <v>13</v>
      </c>
      <c r="E21" s="28"/>
      <c r="F21" s="29" t="s">
        <v>94</v>
      </c>
      <c r="G21" s="30"/>
      <c r="H21" s="4"/>
      <c r="I21" s="29"/>
      <c r="J21" s="4"/>
      <c r="K21" s="4"/>
      <c r="L21" s="29"/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68983899.47</v>
      </c>
      <c r="F23" s="29">
        <v>17358383.11</v>
      </c>
      <c r="G23" s="30">
        <v>51625516.36</v>
      </c>
      <c r="H23" s="4"/>
      <c r="I23" s="29"/>
      <c r="J23" s="4"/>
      <c r="K23" s="4">
        <v>62829.5</v>
      </c>
      <c r="L23" s="29">
        <v>12317246.14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69513111.09</v>
      </c>
      <c r="F24" s="29" t="s">
        <v>94</v>
      </c>
      <c r="G24" s="30">
        <v>69513111.09</v>
      </c>
      <c r="H24" s="4"/>
      <c r="I24" s="29"/>
      <c r="J24" s="4"/>
      <c r="K24" s="4"/>
      <c r="L24" s="29">
        <v>5194096</v>
      </c>
      <c r="M24" s="4"/>
      <c r="N24" s="14"/>
    </row>
    <row r="25" spans="2:14" ht="15" customHeight="1">
      <c r="B25" s="1098"/>
      <c r="C25" s="1091"/>
      <c r="D25" s="12" t="s">
        <v>96</v>
      </c>
      <c r="E25" s="28">
        <v>90000</v>
      </c>
      <c r="F25" s="29" t="s">
        <v>94</v>
      </c>
      <c r="G25" s="30">
        <v>90000</v>
      </c>
      <c r="H25" s="4"/>
      <c r="I25" s="29"/>
      <c r="J25" s="4"/>
      <c r="K25" s="4"/>
      <c r="L25" s="29">
        <v>45000</v>
      </c>
      <c r="M25" s="4"/>
      <c r="N25" s="14"/>
    </row>
    <row r="26" spans="2:14" ht="15" customHeight="1">
      <c r="B26" s="1098"/>
      <c r="C26" s="1091"/>
      <c r="D26" s="12" t="s">
        <v>97</v>
      </c>
      <c r="E26" s="28"/>
      <c r="F26" s="29" t="s">
        <v>94</v>
      </c>
      <c r="G26" s="30"/>
      <c r="H26" s="4"/>
      <c r="I26" s="29"/>
      <c r="J26" s="4"/>
      <c r="K26" s="4"/>
      <c r="L26" s="29"/>
      <c r="M26" s="4"/>
      <c r="N26" s="14"/>
    </row>
    <row r="27" spans="2:14" ht="15" customHeight="1">
      <c r="B27" s="1098"/>
      <c r="C27" s="1091"/>
      <c r="D27" s="12" t="s">
        <v>63</v>
      </c>
      <c r="E27" s="28">
        <v>200000</v>
      </c>
      <c r="F27" s="29" t="s">
        <v>94</v>
      </c>
      <c r="G27" s="30">
        <v>200000</v>
      </c>
      <c r="H27" s="4"/>
      <c r="I27" s="29"/>
      <c r="J27" s="4"/>
      <c r="K27" s="4"/>
      <c r="L27" s="29">
        <v>20000</v>
      </c>
      <c r="M27" s="4"/>
      <c r="N27" s="14"/>
    </row>
    <row r="28" spans="2:14" ht="15" customHeight="1">
      <c r="B28" s="1098"/>
      <c r="C28" s="1091"/>
      <c r="D28" s="12" t="s">
        <v>15</v>
      </c>
      <c r="E28" s="28"/>
      <c r="F28" s="29" t="s">
        <v>94</v>
      </c>
      <c r="G28" s="30"/>
      <c r="H28" s="4"/>
      <c r="I28" s="29"/>
      <c r="J28" s="4"/>
      <c r="K28" s="4"/>
      <c r="L28" s="29"/>
      <c r="M28" s="4"/>
      <c r="N28" s="14"/>
    </row>
    <row r="29" spans="2:14" ht="15" customHeight="1">
      <c r="B29" s="1098"/>
      <c r="C29" s="1091"/>
      <c r="D29" s="12" t="s">
        <v>83</v>
      </c>
      <c r="E29" s="28">
        <v>1352036.04</v>
      </c>
      <c r="F29" s="29">
        <v>871000</v>
      </c>
      <c r="G29" s="30">
        <v>481036.04</v>
      </c>
      <c r="H29" s="4"/>
      <c r="I29" s="29"/>
      <c r="J29" s="4"/>
      <c r="K29" s="4">
        <v>1300</v>
      </c>
      <c r="L29" s="29">
        <v>36751.94</v>
      </c>
      <c r="M29" s="4"/>
      <c r="N29" s="14"/>
    </row>
    <row r="30" spans="2:14" ht="15" customHeight="1">
      <c r="B30" s="1098"/>
      <c r="C30" s="1091"/>
      <c r="D30" s="12" t="s">
        <v>16</v>
      </c>
      <c r="E30" s="28">
        <v>33871199</v>
      </c>
      <c r="F30" s="29">
        <v>1451539</v>
      </c>
      <c r="G30" s="30">
        <v>32419660</v>
      </c>
      <c r="H30" s="4"/>
      <c r="I30" s="29"/>
      <c r="J30" s="4"/>
      <c r="K30" s="4">
        <v>1596.733</v>
      </c>
      <c r="L30" s="29">
        <v>3852292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>
        <v>1579</v>
      </c>
      <c r="F32" s="35" t="s">
        <v>94</v>
      </c>
      <c r="G32" s="36">
        <v>1579</v>
      </c>
      <c r="H32" s="1"/>
      <c r="I32" s="35"/>
      <c r="J32" s="1"/>
      <c r="K32" s="1"/>
      <c r="L32" s="35">
        <v>60</v>
      </c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/>
      <c r="F34" s="29" t="s">
        <v>94</v>
      </c>
      <c r="G34" s="30"/>
      <c r="H34" s="4"/>
      <c r="I34" s="29"/>
      <c r="J34" s="4"/>
      <c r="K34" s="4"/>
      <c r="L34" s="29"/>
      <c r="M34" s="4"/>
      <c r="N34" s="14"/>
    </row>
    <row r="35" spans="2:14" ht="15" customHeight="1">
      <c r="B35" s="1098"/>
      <c r="C35" s="1091"/>
      <c r="D35" s="12" t="s">
        <v>27</v>
      </c>
      <c r="E35" s="28"/>
      <c r="F35" s="29" t="s">
        <v>94</v>
      </c>
      <c r="G35" s="30"/>
      <c r="H35" s="4"/>
      <c r="I35" s="29"/>
      <c r="J35" s="4"/>
      <c r="K35" s="4"/>
      <c r="L35" s="29"/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/>
      <c r="F37" s="40" t="s">
        <v>94</v>
      </c>
      <c r="G37" s="30"/>
      <c r="H37" s="10"/>
      <c r="I37" s="40"/>
      <c r="J37" s="10"/>
      <c r="K37" s="10"/>
      <c r="L37" s="40"/>
      <c r="M37" s="10"/>
      <c r="N37" s="16"/>
    </row>
    <row r="38" spans="2:14" ht="15" customHeight="1">
      <c r="B38" s="1098"/>
      <c r="C38" s="1091"/>
      <c r="D38" s="12" t="s">
        <v>57</v>
      </c>
      <c r="E38" s="28"/>
      <c r="F38" s="29" t="s">
        <v>94</v>
      </c>
      <c r="G38" s="30"/>
      <c r="H38" s="4"/>
      <c r="I38" s="29"/>
      <c r="J38" s="4"/>
      <c r="K38" s="4"/>
      <c r="L38" s="29"/>
      <c r="M38" s="4"/>
      <c r="N38" s="14"/>
    </row>
    <row r="39" spans="2:14" ht="15" customHeight="1">
      <c r="B39" s="1098"/>
      <c r="C39" s="1091"/>
      <c r="D39" s="12" t="s">
        <v>46</v>
      </c>
      <c r="E39" s="28">
        <v>8448905.5</v>
      </c>
      <c r="F39" s="29" t="s">
        <v>94</v>
      </c>
      <c r="G39" s="30">
        <v>8448905.5</v>
      </c>
      <c r="H39" s="4"/>
      <c r="I39" s="29"/>
      <c r="J39" s="4"/>
      <c r="K39" s="4"/>
      <c r="L39" s="29">
        <v>3115542.38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725671.8599999999</v>
      </c>
      <c r="F40" s="29">
        <v>1630</v>
      </c>
      <c r="G40" s="30">
        <v>724041.8599999999</v>
      </c>
      <c r="H40" s="4"/>
      <c r="I40" s="29"/>
      <c r="J40" s="4">
        <v>250</v>
      </c>
      <c r="K40" s="4"/>
      <c r="L40" s="29">
        <v>496175.62</v>
      </c>
      <c r="M40" s="4"/>
      <c r="N40" s="14"/>
    </row>
    <row r="41" spans="2:14" ht="15" customHeight="1">
      <c r="B41" s="1098"/>
      <c r="C41" s="1091"/>
      <c r="D41" s="12" t="s">
        <v>85</v>
      </c>
      <c r="E41" s="28">
        <v>42200</v>
      </c>
      <c r="F41" s="29" t="s">
        <v>94</v>
      </c>
      <c r="G41" s="30">
        <v>42200</v>
      </c>
      <c r="H41" s="4"/>
      <c r="I41" s="29"/>
      <c r="J41" s="4"/>
      <c r="K41" s="4"/>
      <c r="L41" s="29">
        <v>11350</v>
      </c>
      <c r="M41" s="4"/>
      <c r="N41" s="14"/>
    </row>
    <row r="42" spans="2:14" ht="15" customHeight="1">
      <c r="B42" s="1098"/>
      <c r="C42" s="1091"/>
      <c r="D42" s="12" t="s">
        <v>58</v>
      </c>
      <c r="E42" s="28"/>
      <c r="F42" s="29" t="s">
        <v>94</v>
      </c>
      <c r="G42" s="30"/>
      <c r="H42" s="4"/>
      <c r="I42" s="29"/>
      <c r="J42" s="4"/>
      <c r="K42" s="4"/>
      <c r="L42" s="29"/>
      <c r="M42" s="4"/>
      <c r="N42" s="14"/>
    </row>
    <row r="43" spans="2:14" ht="15" customHeight="1">
      <c r="B43" s="1098"/>
      <c r="C43" s="1091"/>
      <c r="D43" s="12" t="s">
        <v>20</v>
      </c>
      <c r="E43" s="28"/>
      <c r="F43" s="29" t="s">
        <v>94</v>
      </c>
      <c r="G43" s="30"/>
      <c r="H43" s="4"/>
      <c r="I43" s="29"/>
      <c r="J43" s="4"/>
      <c r="K43" s="4"/>
      <c r="L43" s="29"/>
      <c r="M43" s="4"/>
      <c r="N43" s="14"/>
    </row>
    <row r="44" spans="2:14" ht="15" customHeight="1">
      <c r="B44" s="1098"/>
      <c r="C44" s="1091"/>
      <c r="D44" s="12" t="s">
        <v>99</v>
      </c>
      <c r="E44" s="28">
        <v>1846527.77</v>
      </c>
      <c r="F44" s="29" t="s">
        <v>94</v>
      </c>
      <c r="G44" s="30">
        <v>1846527.77</v>
      </c>
      <c r="H44" s="4"/>
      <c r="I44" s="29"/>
      <c r="J44" s="4"/>
      <c r="K44" s="4"/>
      <c r="L44" s="29">
        <v>1758875</v>
      </c>
      <c r="M44" s="4"/>
      <c r="N44" s="14"/>
    </row>
    <row r="45" spans="2:14" ht="15" customHeight="1">
      <c r="B45" s="1098"/>
      <c r="C45" s="1091"/>
      <c r="D45" s="12" t="s">
        <v>21</v>
      </c>
      <c r="E45" s="28">
        <v>105634879.10999997</v>
      </c>
      <c r="F45" s="29" t="s">
        <v>94</v>
      </c>
      <c r="G45" s="30">
        <v>105634879.10999997</v>
      </c>
      <c r="H45" s="4"/>
      <c r="I45" s="29"/>
      <c r="J45" s="4"/>
      <c r="K45" s="4"/>
      <c r="L45" s="29">
        <v>203876918.41000003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4049280.76</v>
      </c>
      <c r="F46" s="29">
        <v>319804.61999999965</v>
      </c>
      <c r="G46" s="30">
        <v>3729476.14</v>
      </c>
      <c r="H46" s="4"/>
      <c r="I46" s="29"/>
      <c r="J46" s="4">
        <v>10000</v>
      </c>
      <c r="K46" s="4">
        <v>22580.58</v>
      </c>
      <c r="L46" s="29">
        <v>265440</v>
      </c>
      <c r="M46" s="4"/>
      <c r="N46" s="14"/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/>
      <c r="F48" s="29" t="s">
        <v>94</v>
      </c>
      <c r="G48" s="30"/>
      <c r="H48" s="4"/>
      <c r="I48" s="29"/>
      <c r="J48" s="4"/>
      <c r="K48" s="4"/>
      <c r="L48" s="29"/>
      <c r="M48" s="4"/>
      <c r="N48" s="14"/>
    </row>
    <row r="49" spans="2:14" ht="15" customHeight="1">
      <c r="B49" s="1098"/>
      <c r="C49" s="1091"/>
      <c r="D49" s="12" t="s">
        <v>23</v>
      </c>
      <c r="E49" s="28">
        <v>3866791.0900000003</v>
      </c>
      <c r="F49" s="29">
        <v>46297</v>
      </c>
      <c r="G49" s="30">
        <v>3820494.0900000003</v>
      </c>
      <c r="H49" s="4"/>
      <c r="I49" s="29"/>
      <c r="J49" s="4">
        <v>632</v>
      </c>
      <c r="K49" s="4">
        <v>7000</v>
      </c>
      <c r="L49" s="29">
        <v>221004.11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7232845.99</v>
      </c>
      <c r="F50" s="29">
        <v>1791751.37</v>
      </c>
      <c r="G50" s="30">
        <v>5441094.62</v>
      </c>
      <c r="H50" s="4"/>
      <c r="I50" s="29"/>
      <c r="J50" s="4">
        <v>98000</v>
      </c>
      <c r="K50" s="4">
        <v>198583.58</v>
      </c>
      <c r="L50" s="29">
        <v>682020.46</v>
      </c>
      <c r="M50" s="4"/>
      <c r="N50" s="14"/>
    </row>
    <row r="51" spans="2:14" ht="15" customHeight="1">
      <c r="B51" s="1098"/>
      <c r="C51" s="1091"/>
      <c r="D51" s="12" t="s">
        <v>48</v>
      </c>
      <c r="E51" s="28">
        <v>21600</v>
      </c>
      <c r="F51" s="29" t="s">
        <v>94</v>
      </c>
      <c r="G51" s="30">
        <v>21600</v>
      </c>
      <c r="H51" s="4"/>
      <c r="I51" s="29"/>
      <c r="J51" s="4"/>
      <c r="K51" s="4"/>
      <c r="L51" s="29">
        <v>1200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/>
      <c r="K52" s="4"/>
      <c r="L52" s="29"/>
      <c r="M52" s="4"/>
      <c r="N52" s="14"/>
    </row>
    <row r="53" spans="2:14" ht="15" customHeight="1">
      <c r="B53" s="1098"/>
      <c r="C53" s="1091"/>
      <c r="D53" s="12" t="s">
        <v>59</v>
      </c>
      <c r="E53" s="28"/>
      <c r="F53" s="29" t="s">
        <v>94</v>
      </c>
      <c r="G53" s="30"/>
      <c r="H53" s="4"/>
      <c r="I53" s="29"/>
      <c r="J53" s="4"/>
      <c r="K53" s="4"/>
      <c r="L53" s="29"/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/>
      <c r="F55" s="29" t="s">
        <v>94</v>
      </c>
      <c r="G55" s="30"/>
      <c r="H55" s="4"/>
      <c r="I55" s="29"/>
      <c r="J55" s="4"/>
      <c r="K55" s="4"/>
      <c r="L55" s="29"/>
      <c r="M55" s="4"/>
      <c r="N55" s="14"/>
    </row>
    <row r="56" spans="2:14" ht="15" customHeight="1">
      <c r="B56" s="1098"/>
      <c r="C56" s="1128"/>
      <c r="D56" s="26" t="s">
        <v>50</v>
      </c>
      <c r="E56" s="31">
        <v>58062</v>
      </c>
      <c r="F56" s="32" t="s">
        <v>94</v>
      </c>
      <c r="G56" s="33">
        <v>58062</v>
      </c>
      <c r="H56" s="9"/>
      <c r="I56" s="32"/>
      <c r="J56" s="9"/>
      <c r="K56" s="9"/>
      <c r="L56" s="32">
        <v>8380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/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/>
      <c r="F60" s="35" t="s">
        <v>94</v>
      </c>
      <c r="G60" s="36"/>
      <c r="H60" s="1"/>
      <c r="I60" s="35"/>
      <c r="J60" s="1"/>
      <c r="K60" s="1"/>
      <c r="L60" s="35"/>
      <c r="M60" s="1"/>
      <c r="N60" s="13"/>
    </row>
    <row r="61" spans="2:14" ht="15" customHeight="1">
      <c r="B61" s="1098"/>
      <c r="C61" s="1091"/>
      <c r="D61" s="12" t="s">
        <v>81</v>
      </c>
      <c r="E61" s="28"/>
      <c r="F61" s="29" t="s">
        <v>94</v>
      </c>
      <c r="G61" s="30"/>
      <c r="H61" s="4"/>
      <c r="I61" s="29"/>
      <c r="J61" s="4"/>
      <c r="K61" s="4"/>
      <c r="L61" s="29"/>
      <c r="M61" s="4"/>
      <c r="N61" s="14"/>
    </row>
    <row r="62" spans="2:14" ht="15" customHeight="1">
      <c r="B62" s="1118"/>
      <c r="C62" s="1128"/>
      <c r="D62" s="26" t="s">
        <v>25</v>
      </c>
      <c r="E62" s="37"/>
      <c r="F62" s="38" t="s">
        <v>94</v>
      </c>
      <c r="G62" s="39"/>
      <c r="H62" s="2"/>
      <c r="I62" s="38"/>
      <c r="J62" s="2"/>
      <c r="K62" s="2"/>
      <c r="L62" s="38"/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139214</v>
      </c>
      <c r="F64" s="29" t="s">
        <v>94</v>
      </c>
      <c r="G64" s="30">
        <v>139214</v>
      </c>
      <c r="H64" s="4"/>
      <c r="I64" s="29"/>
      <c r="J64" s="4"/>
      <c r="K64" s="4"/>
      <c r="L64" s="29">
        <v>22938</v>
      </c>
      <c r="M64" s="4"/>
      <c r="N64" s="14"/>
    </row>
    <row r="65" spans="2:14" ht="15" customHeight="1">
      <c r="B65" s="1098"/>
      <c r="C65" s="1091"/>
      <c r="D65" s="12" t="s">
        <v>60</v>
      </c>
      <c r="E65" s="28"/>
      <c r="F65" s="29" t="s">
        <v>94</v>
      </c>
      <c r="G65" s="30"/>
      <c r="H65" s="4"/>
      <c r="I65" s="29"/>
      <c r="J65" s="4"/>
      <c r="K65" s="4"/>
      <c r="L65" s="29"/>
      <c r="M65" s="4"/>
      <c r="N65" s="14"/>
    </row>
    <row r="66" spans="2:14" ht="15" customHeight="1">
      <c r="B66" s="1098"/>
      <c r="C66" s="1091"/>
      <c r="D66" s="12" t="s">
        <v>55</v>
      </c>
      <c r="E66" s="28"/>
      <c r="F66" s="29" t="s">
        <v>94</v>
      </c>
      <c r="G66" s="30"/>
      <c r="H66" s="4"/>
      <c r="I66" s="29"/>
      <c r="J66" s="4"/>
      <c r="K66" s="4"/>
      <c r="L66" s="29"/>
      <c r="M66" s="4"/>
      <c r="N66" s="14"/>
    </row>
    <row r="67" spans="2:14" ht="15" customHeight="1">
      <c r="B67" s="1098"/>
      <c r="C67" s="1091"/>
      <c r="D67" s="12" t="s">
        <v>82</v>
      </c>
      <c r="E67" s="28">
        <v>344073</v>
      </c>
      <c r="F67" s="29" t="s">
        <v>94</v>
      </c>
      <c r="G67" s="30">
        <v>344073</v>
      </c>
      <c r="H67" s="4"/>
      <c r="I67" s="29"/>
      <c r="J67" s="4"/>
      <c r="K67" s="4"/>
      <c r="L67" s="29">
        <v>98292</v>
      </c>
      <c r="M67" s="4"/>
      <c r="N67" s="14"/>
    </row>
    <row r="68" spans="2:14" ht="15" customHeight="1">
      <c r="B68" s="1098"/>
      <c r="C68" s="1091"/>
      <c r="D68" s="12" t="s">
        <v>62</v>
      </c>
      <c r="E68" s="28"/>
      <c r="F68" s="29" t="s">
        <v>94</v>
      </c>
      <c r="G68" s="30"/>
      <c r="H68" s="4"/>
      <c r="I68" s="29"/>
      <c r="J68" s="4"/>
      <c r="K68" s="4"/>
      <c r="L68" s="29"/>
      <c r="M68" s="4"/>
      <c r="N68" s="14"/>
    </row>
    <row r="69" spans="2:14" ht="15" customHeight="1">
      <c r="B69" s="1098"/>
      <c r="C69" s="1091"/>
      <c r="D69" s="12" t="s">
        <v>11</v>
      </c>
      <c r="E69" s="28">
        <v>6761466.05</v>
      </c>
      <c r="F69" s="29">
        <v>253750</v>
      </c>
      <c r="G69" s="30">
        <v>6507716.05</v>
      </c>
      <c r="H69" s="4"/>
      <c r="I69" s="29"/>
      <c r="J69" s="4"/>
      <c r="K69" s="4">
        <v>637</v>
      </c>
      <c r="L69" s="29">
        <v>738158</v>
      </c>
      <c r="M69" s="4"/>
      <c r="N69" s="14"/>
    </row>
    <row r="70" spans="2:14" ht="15" customHeight="1">
      <c r="B70" s="1098"/>
      <c r="C70" s="1091"/>
      <c r="D70" s="12" t="s">
        <v>102</v>
      </c>
      <c r="E70" s="28">
        <v>30100</v>
      </c>
      <c r="F70" s="29" t="s">
        <v>94</v>
      </c>
      <c r="G70" s="30">
        <v>30100</v>
      </c>
      <c r="H70" s="4"/>
      <c r="I70" s="29"/>
      <c r="J70" s="4"/>
      <c r="K70" s="4"/>
      <c r="L70" s="29">
        <v>10000</v>
      </c>
      <c r="M70" s="4"/>
      <c r="N70" s="14"/>
    </row>
    <row r="71" spans="2:14" ht="15" customHeight="1">
      <c r="B71" s="1098"/>
      <c r="C71" s="1091"/>
      <c r="D71" s="12" t="s">
        <v>12</v>
      </c>
      <c r="E71" s="28"/>
      <c r="F71" s="29" t="s">
        <v>94</v>
      </c>
      <c r="G71" s="30"/>
      <c r="H71" s="4"/>
      <c r="I71" s="29"/>
      <c r="J71" s="4"/>
      <c r="K71" s="4"/>
      <c r="L71" s="29"/>
      <c r="M71" s="4"/>
      <c r="N71" s="14"/>
    </row>
    <row r="72" spans="2:14" ht="15" customHeight="1">
      <c r="B72" s="1098"/>
      <c r="C72" s="1091"/>
      <c r="D72" s="12" t="s">
        <v>13</v>
      </c>
      <c r="E72" s="28"/>
      <c r="F72" s="29" t="s">
        <v>94</v>
      </c>
      <c r="G72" s="30"/>
      <c r="H72" s="4"/>
      <c r="I72" s="29"/>
      <c r="J72" s="4"/>
      <c r="K72" s="4"/>
      <c r="L72" s="29"/>
      <c r="M72" s="4"/>
      <c r="N72" s="14"/>
    </row>
    <row r="73" spans="2:14" ht="15" customHeight="1">
      <c r="B73" s="1098"/>
      <c r="C73" s="1091"/>
      <c r="D73" s="12" t="s">
        <v>14</v>
      </c>
      <c r="E73" s="28">
        <v>9190722.6</v>
      </c>
      <c r="F73" s="29">
        <v>919141.1100000003</v>
      </c>
      <c r="G73" s="30">
        <v>8271581.489999999</v>
      </c>
      <c r="H73" s="4"/>
      <c r="I73" s="29"/>
      <c r="J73" s="4"/>
      <c r="K73" s="4">
        <v>1902.454</v>
      </c>
      <c r="L73" s="29">
        <v>1508953.88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/>
      <c r="F76" s="29" t="s">
        <v>94</v>
      </c>
      <c r="G76" s="30"/>
      <c r="H76" s="4"/>
      <c r="I76" s="29"/>
      <c r="J76" s="4"/>
      <c r="K76" s="4"/>
      <c r="L76" s="29"/>
      <c r="M76" s="4"/>
      <c r="N76" s="14"/>
    </row>
    <row r="77" spans="2:14" ht="15" customHeight="1">
      <c r="B77" s="1098"/>
      <c r="C77" s="1091"/>
      <c r="D77" s="12" t="s">
        <v>83</v>
      </c>
      <c r="E77" s="28">
        <v>202867.5</v>
      </c>
      <c r="F77" s="29">
        <v>126597</v>
      </c>
      <c r="G77" s="30">
        <v>76270.5</v>
      </c>
      <c r="H77" s="4"/>
      <c r="I77" s="29"/>
      <c r="J77" s="4"/>
      <c r="K77" s="4">
        <v>142.5</v>
      </c>
      <c r="L77" s="29">
        <v>6594</v>
      </c>
      <c r="M77" s="4"/>
      <c r="N77" s="14"/>
    </row>
    <row r="78" spans="2:14" ht="15" customHeight="1">
      <c r="B78" s="1098"/>
      <c r="C78" s="1128"/>
      <c r="D78" s="26" t="s">
        <v>88</v>
      </c>
      <c r="E78" s="37"/>
      <c r="F78" s="38" t="s">
        <v>94</v>
      </c>
      <c r="G78" s="39"/>
      <c r="H78" s="2"/>
      <c r="I78" s="38"/>
      <c r="J78" s="2"/>
      <c r="K78" s="2"/>
      <c r="L78" s="38"/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905000</v>
      </c>
      <c r="F79" s="35">
        <v>75000</v>
      </c>
      <c r="G79" s="36">
        <v>830000</v>
      </c>
      <c r="H79" s="1"/>
      <c r="I79" s="35"/>
      <c r="J79" s="1">
        <v>2500</v>
      </c>
      <c r="K79" s="1"/>
      <c r="L79" s="35">
        <v>28000</v>
      </c>
      <c r="M79" s="1"/>
      <c r="N79" s="13"/>
    </row>
    <row r="80" spans="2:14" ht="15" customHeight="1">
      <c r="B80" s="1098"/>
      <c r="C80" s="1091"/>
      <c r="D80" s="12" t="s">
        <v>64</v>
      </c>
      <c r="E80" s="28"/>
      <c r="F80" s="29" t="s">
        <v>94</v>
      </c>
      <c r="G80" s="30"/>
      <c r="H80" s="4"/>
      <c r="I80" s="29"/>
      <c r="J80" s="4"/>
      <c r="K80" s="4"/>
      <c r="L80" s="29"/>
      <c r="M80" s="4"/>
      <c r="N80" s="14"/>
    </row>
    <row r="81" spans="2:14" ht="15" customHeight="1">
      <c r="B81" s="1098"/>
      <c r="C81" s="1128"/>
      <c r="D81" s="26" t="s">
        <v>27</v>
      </c>
      <c r="E81" s="37">
        <v>241888</v>
      </c>
      <c r="F81" s="38" t="s">
        <v>94</v>
      </c>
      <c r="G81" s="39">
        <v>241888</v>
      </c>
      <c r="H81" s="2"/>
      <c r="I81" s="38"/>
      <c r="J81" s="2"/>
      <c r="K81" s="2"/>
      <c r="L81" s="38">
        <v>100090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/>
      <c r="F82" s="35" t="s">
        <v>94</v>
      </c>
      <c r="G82" s="36"/>
      <c r="H82" s="1"/>
      <c r="I82" s="35"/>
      <c r="J82" s="1"/>
      <c r="K82" s="1"/>
      <c r="L82" s="35"/>
      <c r="M82" s="1"/>
      <c r="N82" s="13"/>
    </row>
    <row r="83" spans="2:14" ht="15" customHeight="1">
      <c r="B83" s="1098"/>
      <c r="C83" s="1091"/>
      <c r="D83" s="12" t="s">
        <v>46</v>
      </c>
      <c r="E83" s="28">
        <v>172937.7</v>
      </c>
      <c r="F83" s="29" t="s">
        <v>94</v>
      </c>
      <c r="G83" s="30">
        <v>172937.7</v>
      </c>
      <c r="H83" s="4"/>
      <c r="I83" s="29"/>
      <c r="J83" s="4"/>
      <c r="K83" s="4"/>
      <c r="L83" s="29">
        <v>115150</v>
      </c>
      <c r="M83" s="4"/>
      <c r="N83" s="14"/>
    </row>
    <row r="84" spans="2:14" ht="15" customHeight="1">
      <c r="B84" s="1098"/>
      <c r="C84" s="1091"/>
      <c r="D84" s="12" t="s">
        <v>47</v>
      </c>
      <c r="E84" s="28">
        <v>185561.34</v>
      </c>
      <c r="F84" s="29">
        <v>9561.339999999997</v>
      </c>
      <c r="G84" s="30">
        <v>176000</v>
      </c>
      <c r="H84" s="4"/>
      <c r="I84" s="29"/>
      <c r="J84" s="4"/>
      <c r="K84" s="4">
        <v>1400</v>
      </c>
      <c r="L84" s="29">
        <v>80000</v>
      </c>
      <c r="M84" s="4"/>
      <c r="N84" s="14"/>
    </row>
    <row r="85" spans="2:14" ht="15" customHeight="1">
      <c r="B85" s="1098"/>
      <c r="C85" s="1091"/>
      <c r="D85" s="12" t="s">
        <v>85</v>
      </c>
      <c r="E85" s="28">
        <v>23500</v>
      </c>
      <c r="F85" s="29" t="s">
        <v>94</v>
      </c>
      <c r="G85" s="30">
        <v>23500</v>
      </c>
      <c r="H85" s="4"/>
      <c r="I85" s="29"/>
      <c r="J85" s="4"/>
      <c r="K85" s="4"/>
      <c r="L85" s="29">
        <v>8500</v>
      </c>
      <c r="M85" s="4"/>
      <c r="N85" s="14"/>
    </row>
    <row r="86" spans="2:14" ht="15" customHeight="1">
      <c r="B86" s="1098"/>
      <c r="C86" s="1091"/>
      <c r="D86" s="12" t="s">
        <v>21</v>
      </c>
      <c r="E86" s="28"/>
      <c r="F86" s="29" t="s">
        <v>94</v>
      </c>
      <c r="G86" s="30"/>
      <c r="H86" s="4"/>
      <c r="I86" s="29"/>
      <c r="J86" s="4"/>
      <c r="K86" s="4"/>
      <c r="L86" s="29"/>
      <c r="M86" s="4"/>
      <c r="N86" s="14"/>
    </row>
    <row r="87" spans="2:14" ht="15" customHeight="1">
      <c r="B87" s="1098"/>
      <c r="C87" s="1091"/>
      <c r="D87" s="12" t="s">
        <v>24</v>
      </c>
      <c r="E87" s="28">
        <v>281062.1699999997</v>
      </c>
      <c r="F87" s="29" t="s">
        <v>94</v>
      </c>
      <c r="G87" s="30">
        <v>281062.1699999997</v>
      </c>
      <c r="H87" s="4"/>
      <c r="I87" s="29"/>
      <c r="J87" s="4"/>
      <c r="K87" s="4"/>
      <c r="L87" s="29">
        <v>22752.04000000002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716234.5999999985</v>
      </c>
      <c r="F89" s="29" t="s">
        <v>94</v>
      </c>
      <c r="G89" s="30">
        <v>716234.5999999985</v>
      </c>
      <c r="H89" s="4"/>
      <c r="I89" s="29"/>
      <c r="J89" s="4"/>
      <c r="K89" s="4"/>
      <c r="L89" s="29">
        <v>34053.23999999996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2069291.240000001</v>
      </c>
      <c r="F90" s="29" t="s">
        <v>94</v>
      </c>
      <c r="G90" s="30">
        <v>2069291.240000001</v>
      </c>
      <c r="H90" s="4"/>
      <c r="I90" s="29"/>
      <c r="J90" s="4"/>
      <c r="K90" s="4"/>
      <c r="L90" s="29">
        <v>299917.79000000097</v>
      </c>
      <c r="M90" s="4"/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/>
      <c r="F92" s="38" t="s">
        <v>94</v>
      </c>
      <c r="G92" s="39"/>
      <c r="H92" s="2"/>
      <c r="I92" s="38"/>
      <c r="J92" s="2"/>
      <c r="K92" s="2"/>
      <c r="L92" s="38"/>
      <c r="M92" s="2"/>
      <c r="N92" s="15"/>
    </row>
    <row r="93" spans="2:14" ht="15" customHeight="1">
      <c r="B93" s="1115" t="s">
        <v>28</v>
      </c>
      <c r="C93" s="1116"/>
      <c r="D93" s="1117"/>
      <c r="E93" s="41">
        <v>349523929.36999995</v>
      </c>
      <c r="F93" s="42">
        <v>28398729.86999996</v>
      </c>
      <c r="G93" s="43">
        <v>321125199.5</v>
      </c>
      <c r="H93" s="3"/>
      <c r="I93" s="42"/>
      <c r="J93" s="3">
        <v>117382</v>
      </c>
      <c r="K93" s="3">
        <v>311084.89600000007</v>
      </c>
      <c r="L93" s="42">
        <v>238156895.72</v>
      </c>
      <c r="M93" s="3"/>
      <c r="N93" s="17"/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5050000</v>
      </c>
      <c r="F94" s="35">
        <v>350000</v>
      </c>
      <c r="G94" s="36">
        <v>4700000</v>
      </c>
      <c r="H94" s="1">
        <v>45000</v>
      </c>
      <c r="I94" s="35"/>
      <c r="J94" s="1"/>
      <c r="K94" s="1"/>
      <c r="L94" s="35">
        <v>200000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8800</v>
      </c>
      <c r="F95" s="29" t="s">
        <v>94</v>
      </c>
      <c r="G95" s="30">
        <v>8800</v>
      </c>
      <c r="H95" s="4"/>
      <c r="I95" s="29"/>
      <c r="J95" s="4"/>
      <c r="K95" s="4"/>
      <c r="L95" s="29">
        <v>800</v>
      </c>
      <c r="M95" s="4"/>
      <c r="N95" s="14"/>
    </row>
    <row r="96" spans="2:14" ht="15" customHeight="1">
      <c r="B96" s="1098"/>
      <c r="C96" s="1091"/>
      <c r="D96" s="12" t="s">
        <v>32</v>
      </c>
      <c r="E96" s="28"/>
      <c r="F96" s="29" t="s">
        <v>94</v>
      </c>
      <c r="G96" s="30"/>
      <c r="H96" s="4">
        <v>126.3</v>
      </c>
      <c r="I96" s="29"/>
      <c r="J96" s="4">
        <v>805.6</v>
      </c>
      <c r="K96" s="4">
        <v>832.022</v>
      </c>
      <c r="L96" s="29">
        <v>12000</v>
      </c>
      <c r="M96" s="4"/>
      <c r="N96" s="14">
        <v>0.246</v>
      </c>
    </row>
    <row r="97" spans="2:14" ht="15" customHeight="1">
      <c r="B97" s="1098"/>
      <c r="C97" s="1091"/>
      <c r="D97" s="12" t="s">
        <v>42</v>
      </c>
      <c r="E97" s="28">
        <v>67131.42</v>
      </c>
      <c r="F97" s="29">
        <v>11631.419999999998</v>
      </c>
      <c r="G97" s="30">
        <v>55500</v>
      </c>
      <c r="H97" s="4">
        <v>995</v>
      </c>
      <c r="I97" s="29"/>
      <c r="J97" s="4">
        <v>6595.6</v>
      </c>
      <c r="K97" s="4">
        <v>2705.2989999999995</v>
      </c>
      <c r="L97" s="29">
        <v>131261</v>
      </c>
      <c r="M97" s="4"/>
      <c r="N97" s="14">
        <v>50.27700000000001</v>
      </c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/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72417321.11</v>
      </c>
      <c r="F99" s="29">
        <v>6352840.220000006</v>
      </c>
      <c r="G99" s="30">
        <v>66064480.88999999</v>
      </c>
      <c r="H99" s="4">
        <v>260314</v>
      </c>
      <c r="I99" s="29"/>
      <c r="J99" s="4">
        <v>1670</v>
      </c>
      <c r="K99" s="4">
        <v>54852.119999999995</v>
      </c>
      <c r="L99" s="29">
        <v>33791234</v>
      </c>
      <c r="M99" s="4"/>
      <c r="N99" s="14">
        <v>54.870000000000005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>
        <v>2</v>
      </c>
      <c r="L100" s="29"/>
      <c r="M100" s="4"/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/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43566.21</v>
      </c>
      <c r="F102" s="29">
        <v>26644.32</v>
      </c>
      <c r="G102" s="30">
        <v>16921.89</v>
      </c>
      <c r="H102" s="4"/>
      <c r="I102" s="29"/>
      <c r="J102" s="4">
        <v>8</v>
      </c>
      <c r="K102" s="4">
        <v>250</v>
      </c>
      <c r="L102" s="29">
        <v>3562.5</v>
      </c>
      <c r="M102" s="4"/>
      <c r="N102" s="14"/>
    </row>
    <row r="103" spans="2:14" ht="15" customHeight="1">
      <c r="B103" s="1098"/>
      <c r="C103" s="1091"/>
      <c r="D103" s="12" t="s">
        <v>34</v>
      </c>
      <c r="E103" s="28">
        <v>687651.21</v>
      </c>
      <c r="F103" s="29">
        <v>312184.53</v>
      </c>
      <c r="G103" s="30">
        <v>375466.67999999993</v>
      </c>
      <c r="H103" s="4"/>
      <c r="I103" s="29"/>
      <c r="J103" s="4">
        <v>2263</v>
      </c>
      <c r="K103" s="4">
        <v>1490</v>
      </c>
      <c r="L103" s="29">
        <v>55750.5</v>
      </c>
      <c r="M103" s="4"/>
      <c r="N103" s="14">
        <v>0.015</v>
      </c>
    </row>
    <row r="104" spans="2:14" ht="15" customHeight="1">
      <c r="B104" s="1098"/>
      <c r="C104" s="1091"/>
      <c r="D104" s="12" t="s">
        <v>35</v>
      </c>
      <c r="E104" s="28">
        <v>54000</v>
      </c>
      <c r="F104" s="29">
        <v>54000</v>
      </c>
      <c r="G104" s="30"/>
      <c r="H104" s="4"/>
      <c r="I104" s="29"/>
      <c r="J104" s="4"/>
      <c r="K104" s="4">
        <v>60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/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/>
      <c r="M106" s="4"/>
      <c r="N106" s="14"/>
    </row>
    <row r="107" spans="2:14" ht="15" customHeight="1">
      <c r="B107" s="1098"/>
      <c r="C107" s="1091"/>
      <c r="D107" s="12" t="s">
        <v>89</v>
      </c>
      <c r="E107" s="28"/>
      <c r="F107" s="29" t="s">
        <v>94</v>
      </c>
      <c r="G107" s="30"/>
      <c r="H107" s="4"/>
      <c r="I107" s="29"/>
      <c r="J107" s="4"/>
      <c r="K107" s="4"/>
      <c r="L107" s="29"/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/>
      <c r="L108" s="29"/>
      <c r="M108" s="4"/>
      <c r="N108" s="14"/>
    </row>
    <row r="109" spans="2:14" ht="15" customHeight="1">
      <c r="B109" s="1098"/>
      <c r="C109" s="1091"/>
      <c r="D109" s="12" t="s">
        <v>9</v>
      </c>
      <c r="E109" s="28">
        <v>2000750</v>
      </c>
      <c r="F109" s="29" t="s">
        <v>94</v>
      </c>
      <c r="G109" s="30">
        <v>2000750</v>
      </c>
      <c r="H109" s="4"/>
      <c r="I109" s="29"/>
      <c r="J109" s="4"/>
      <c r="K109" s="4">
        <v>20</v>
      </c>
      <c r="L109" s="29">
        <v>305800</v>
      </c>
      <c r="M109" s="4"/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/>
      <c r="L110" s="29"/>
      <c r="M110" s="4"/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/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>
        <v>9000</v>
      </c>
      <c r="F112" s="29" t="s">
        <v>94</v>
      </c>
      <c r="G112" s="30">
        <v>9000</v>
      </c>
      <c r="H112" s="4"/>
      <c r="I112" s="29"/>
      <c r="J112" s="4"/>
      <c r="K112" s="4"/>
      <c r="L112" s="29">
        <v>240</v>
      </c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/>
      <c r="L113" s="29"/>
      <c r="M113" s="4"/>
      <c r="N113" s="14"/>
    </row>
    <row r="114" spans="2:14" ht="15" customHeight="1">
      <c r="B114" s="1098"/>
      <c r="C114" s="1091"/>
      <c r="D114" s="12" t="s">
        <v>60</v>
      </c>
      <c r="E114" s="28"/>
      <c r="F114" s="29" t="s">
        <v>94</v>
      </c>
      <c r="G114" s="30"/>
      <c r="H114" s="4"/>
      <c r="I114" s="29"/>
      <c r="J114" s="4"/>
      <c r="K114" s="4"/>
      <c r="L114" s="29"/>
      <c r="M114" s="4"/>
      <c r="N114" s="14"/>
    </row>
    <row r="115" spans="2:14" ht="15" customHeight="1">
      <c r="B115" s="1098"/>
      <c r="C115" s="1091"/>
      <c r="D115" s="12" t="s">
        <v>90</v>
      </c>
      <c r="E115" s="28">
        <v>1800</v>
      </c>
      <c r="F115" s="29" t="s">
        <v>94</v>
      </c>
      <c r="G115" s="30">
        <v>1800</v>
      </c>
      <c r="H115" s="4"/>
      <c r="I115" s="29"/>
      <c r="J115" s="4"/>
      <c r="K115" s="4"/>
      <c r="L115" s="29">
        <v>120</v>
      </c>
      <c r="M115" s="4"/>
      <c r="N115" s="14"/>
    </row>
    <row r="116" spans="2:14" ht="15" customHeight="1">
      <c r="B116" s="1098"/>
      <c r="C116" s="1091"/>
      <c r="D116" s="12" t="s">
        <v>67</v>
      </c>
      <c r="E116" s="28">
        <v>11448.74</v>
      </c>
      <c r="F116" s="29" t="s">
        <v>94</v>
      </c>
      <c r="G116" s="30">
        <v>11448.74</v>
      </c>
      <c r="H116" s="4"/>
      <c r="I116" s="29"/>
      <c r="J116" s="4"/>
      <c r="K116" s="4"/>
      <c r="L116" s="29">
        <v>1762.5</v>
      </c>
      <c r="M116" s="4"/>
      <c r="N116" s="14"/>
    </row>
    <row r="117" spans="2:14" ht="15" customHeight="1">
      <c r="B117" s="1098"/>
      <c r="C117" s="1091"/>
      <c r="D117" s="12" t="s">
        <v>91</v>
      </c>
      <c r="E117" s="28">
        <v>196212</v>
      </c>
      <c r="F117" s="29" t="s">
        <v>94</v>
      </c>
      <c r="G117" s="30">
        <v>196212</v>
      </c>
      <c r="H117" s="4"/>
      <c r="I117" s="29"/>
      <c r="J117" s="4"/>
      <c r="K117" s="4"/>
      <c r="L117" s="29">
        <v>57400</v>
      </c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>
        <v>6</v>
      </c>
      <c r="K118" s="2"/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7200</v>
      </c>
      <c r="F119" s="35" t="s">
        <v>94</v>
      </c>
      <c r="G119" s="36">
        <v>7200</v>
      </c>
      <c r="H119" s="1"/>
      <c r="I119" s="35"/>
      <c r="J119" s="1"/>
      <c r="K119" s="1"/>
      <c r="L119" s="35">
        <v>400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/>
      <c r="K120" s="4">
        <v>35</v>
      </c>
      <c r="L120" s="29"/>
      <c r="M120" s="4"/>
      <c r="N120" s="14"/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/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80554880.69</v>
      </c>
      <c r="F122" s="45">
        <v>7107300.489999995</v>
      </c>
      <c r="G122" s="46">
        <v>73447580.2</v>
      </c>
      <c r="H122" s="5">
        <v>306435.3</v>
      </c>
      <c r="I122" s="45"/>
      <c r="J122" s="5">
        <v>11348.2</v>
      </c>
      <c r="K122" s="5">
        <v>60246.441</v>
      </c>
      <c r="L122" s="45">
        <v>34560330.5</v>
      </c>
      <c r="M122" s="5"/>
      <c r="N122" s="18">
        <v>105.40800000000002</v>
      </c>
    </row>
    <row r="123" spans="2:14" ht="15" customHeight="1" thickBot="1" thickTop="1">
      <c r="B123" s="1081" t="s">
        <v>39</v>
      </c>
      <c r="C123" s="1082"/>
      <c r="D123" s="1083"/>
      <c r="E123" s="62">
        <v>430078810.06</v>
      </c>
      <c r="F123" s="58">
        <v>35506030.359999955</v>
      </c>
      <c r="G123" s="59">
        <v>394572779.70000005</v>
      </c>
      <c r="H123" s="60">
        <v>306435.3</v>
      </c>
      <c r="I123" s="58"/>
      <c r="J123" s="60">
        <v>128730.2</v>
      </c>
      <c r="K123" s="60">
        <v>371331.337</v>
      </c>
      <c r="L123" s="58">
        <v>272717226.2200001</v>
      </c>
      <c r="M123" s="60"/>
      <c r="N123" s="61">
        <v>105.408</v>
      </c>
    </row>
    <row r="124" ht="10.5" thickTop="1"/>
    <row r="125" spans="1:15" ht="12.75">
      <c r="A125" s="20"/>
      <c r="B125" s="56" t="s">
        <v>129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B1:N1"/>
    <mergeCell ref="H3:N3"/>
    <mergeCell ref="E3:G3"/>
    <mergeCell ref="D3:D4"/>
    <mergeCell ref="B123:D123"/>
    <mergeCell ref="B3:B4"/>
    <mergeCell ref="C3:C4"/>
    <mergeCell ref="C5:C31"/>
    <mergeCell ref="C32:C36"/>
    <mergeCell ref="C57:C59"/>
    <mergeCell ref="B5:B62"/>
    <mergeCell ref="C82:C92"/>
    <mergeCell ref="C60:C62"/>
    <mergeCell ref="C37:C56"/>
    <mergeCell ref="C119:C121"/>
    <mergeCell ref="C63:C78"/>
    <mergeCell ref="B122:D122"/>
    <mergeCell ref="C79:C81"/>
    <mergeCell ref="B93:D93"/>
    <mergeCell ref="B94:B121"/>
    <mergeCell ref="B63:B92"/>
    <mergeCell ref="C94:C118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="80" zoomScaleNormal="80" zoomScalePageLayoutView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14.66015625" style="19" customWidth="1"/>
    <col min="3" max="3" width="19" style="19" customWidth="1"/>
    <col min="4" max="4" width="32" style="19" customWidth="1"/>
    <col min="5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7" width="31.66015625" style="19" bestFit="1" customWidth="1"/>
    <col min="18" max="18" width="20.66015625" style="19" bestFit="1" customWidth="1"/>
    <col min="19" max="19" width="16.33203125" style="19" bestFit="1" customWidth="1"/>
    <col min="20" max="20" width="20.33203125" style="19" bestFit="1" customWidth="1"/>
    <col min="21" max="21" width="16.66015625" style="19" bestFit="1" customWidth="1"/>
    <col min="22" max="22" width="20.33203125" style="19" bestFit="1" customWidth="1"/>
    <col min="23" max="23" width="16.66015625" style="19" bestFit="1" customWidth="1"/>
    <col min="24" max="24" width="20.33203125" style="19" bestFit="1" customWidth="1"/>
    <col min="25" max="25" width="16.66015625" style="19" bestFit="1" customWidth="1"/>
    <col min="26" max="26" width="20.66015625" style="19" bestFit="1" customWidth="1"/>
    <col min="27" max="27" width="17" style="19" bestFit="1" customWidth="1"/>
    <col min="28" max="28" width="20.33203125" style="19" bestFit="1" customWidth="1"/>
    <col min="29" max="29" width="16.66015625" style="19" bestFit="1" customWidth="1"/>
    <col min="30" max="30" width="20.33203125" style="19" bestFit="1" customWidth="1"/>
    <col min="31" max="31" width="16.66015625" style="19" bestFit="1" customWidth="1"/>
    <col min="32" max="32" width="18" style="19" bestFit="1" customWidth="1"/>
    <col min="33" max="33" width="14.5" style="19" bestFit="1" customWidth="1"/>
    <col min="34" max="34" width="17.66015625" style="19" bestFit="1" customWidth="1"/>
    <col min="35" max="35" width="14.16015625" style="19" bestFit="1" customWidth="1"/>
    <col min="36" max="36" width="16.83203125" style="19" bestFit="1" customWidth="1"/>
    <col min="37" max="16384" width="12" style="19" customWidth="1"/>
  </cols>
  <sheetData>
    <row r="1" spans="2:14" s="20" customFormat="1" ht="23.25" customHeight="1">
      <c r="B1" s="1102" t="s">
        <v>128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2:14" s="20" customFormat="1" ht="13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109" t="s">
        <v>3</v>
      </c>
      <c r="F3" s="1109"/>
      <c r="G3" s="1130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126" t="s">
        <v>7</v>
      </c>
      <c r="C5" s="1127" t="s">
        <v>8</v>
      </c>
      <c r="D5" s="11" t="s">
        <v>31</v>
      </c>
      <c r="E5" s="28"/>
      <c r="F5" s="29" t="s">
        <v>94</v>
      </c>
      <c r="G5" s="30"/>
      <c r="H5" s="4"/>
      <c r="I5" s="29"/>
      <c r="J5" s="4"/>
      <c r="K5" s="4"/>
      <c r="L5" s="29"/>
      <c r="M5" s="4"/>
      <c r="N5" s="14"/>
    </row>
    <row r="6" spans="2:14" ht="15" customHeight="1">
      <c r="B6" s="1098"/>
      <c r="C6" s="1091"/>
      <c r="D6" s="12" t="s">
        <v>32</v>
      </c>
      <c r="E6" s="28">
        <v>580500</v>
      </c>
      <c r="F6" s="29" t="s">
        <v>94</v>
      </c>
      <c r="G6" s="30">
        <v>580500</v>
      </c>
      <c r="H6" s="4"/>
      <c r="I6" s="29"/>
      <c r="J6" s="4"/>
      <c r="K6" s="4"/>
      <c r="L6" s="29">
        <v>150000</v>
      </c>
      <c r="M6" s="4"/>
      <c r="N6" s="14"/>
    </row>
    <row r="7" spans="2:14" ht="15" customHeight="1">
      <c r="B7" s="1098"/>
      <c r="C7" s="1091"/>
      <c r="D7" s="12" t="s">
        <v>33</v>
      </c>
      <c r="E7" s="28">
        <v>276000</v>
      </c>
      <c r="F7" s="29" t="s">
        <v>94</v>
      </c>
      <c r="G7" s="30">
        <v>276000</v>
      </c>
      <c r="H7" s="4"/>
      <c r="I7" s="29"/>
      <c r="J7" s="4"/>
      <c r="K7" s="4"/>
      <c r="L7" s="29">
        <v>120000</v>
      </c>
      <c r="M7" s="4"/>
      <c r="N7" s="14"/>
    </row>
    <row r="8" spans="2:14" ht="15" customHeight="1">
      <c r="B8" s="1098"/>
      <c r="C8" s="1091"/>
      <c r="D8" s="12" t="s">
        <v>9</v>
      </c>
      <c r="E8" s="28">
        <v>75909.14</v>
      </c>
      <c r="F8" s="29" t="s">
        <v>94</v>
      </c>
      <c r="G8" s="30">
        <v>75909.14</v>
      </c>
      <c r="H8" s="4"/>
      <c r="I8" s="29"/>
      <c r="J8" s="4"/>
      <c r="K8" s="4"/>
      <c r="L8" s="29">
        <v>13340.400000000001</v>
      </c>
      <c r="M8" s="4"/>
      <c r="N8" s="14"/>
    </row>
    <row r="9" spans="2:14" ht="15" customHeight="1">
      <c r="B9" s="1098"/>
      <c r="C9" s="1091"/>
      <c r="D9" s="12" t="s">
        <v>10</v>
      </c>
      <c r="E9" s="28"/>
      <c r="F9" s="29" t="s">
        <v>94</v>
      </c>
      <c r="G9" s="30"/>
      <c r="H9" s="4"/>
      <c r="I9" s="29"/>
      <c r="J9" s="4"/>
      <c r="K9" s="4"/>
      <c r="L9" s="29"/>
      <c r="M9" s="4"/>
      <c r="N9" s="14"/>
    </row>
    <row r="10" spans="2:14" ht="15" customHeight="1">
      <c r="B10" s="1098"/>
      <c r="C10" s="1091"/>
      <c r="D10" s="12" t="s">
        <v>73</v>
      </c>
      <c r="E10" s="28"/>
      <c r="F10" s="29" t="s">
        <v>94</v>
      </c>
      <c r="G10" s="30"/>
      <c r="H10" s="4"/>
      <c r="I10" s="29"/>
      <c r="J10" s="4"/>
      <c r="K10" s="4"/>
      <c r="L10" s="29"/>
      <c r="M10" s="4"/>
      <c r="N10" s="14"/>
    </row>
    <row r="11" spans="2:14" ht="15" customHeight="1">
      <c r="B11" s="1098"/>
      <c r="C11" s="1091"/>
      <c r="D11" s="12" t="s">
        <v>60</v>
      </c>
      <c r="E11" s="28">
        <v>66981.6</v>
      </c>
      <c r="F11" s="29">
        <v>63028.00000000001</v>
      </c>
      <c r="G11" s="30">
        <v>3953.6</v>
      </c>
      <c r="H11" s="4"/>
      <c r="I11" s="29"/>
      <c r="J11" s="4"/>
      <c r="K11" s="4">
        <v>630</v>
      </c>
      <c r="L11" s="29">
        <v>1298</v>
      </c>
      <c r="M11" s="4"/>
      <c r="N11" s="14"/>
    </row>
    <row r="12" spans="2:14" ht="15" customHeight="1">
      <c r="B12" s="1098"/>
      <c r="C12" s="1091"/>
      <c r="D12" s="12" t="s">
        <v>55</v>
      </c>
      <c r="E12" s="28"/>
      <c r="F12" s="29" t="s">
        <v>94</v>
      </c>
      <c r="G12" s="30"/>
      <c r="H12" s="4"/>
      <c r="I12" s="29"/>
      <c r="J12" s="4"/>
      <c r="K12" s="4"/>
      <c r="L12" s="29"/>
      <c r="M12" s="4"/>
      <c r="N12" s="14"/>
    </row>
    <row r="13" spans="2:14" ht="15" customHeight="1">
      <c r="B13" s="1098"/>
      <c r="C13" s="1091"/>
      <c r="D13" s="12" t="s">
        <v>82</v>
      </c>
      <c r="E13" s="28">
        <v>150520.59000000003</v>
      </c>
      <c r="F13" s="29" t="s">
        <v>94</v>
      </c>
      <c r="G13" s="30">
        <v>150520.59000000003</v>
      </c>
      <c r="H13" s="4"/>
      <c r="I13" s="29"/>
      <c r="J13" s="4"/>
      <c r="K13" s="4"/>
      <c r="L13" s="29">
        <v>83538.4</v>
      </c>
      <c r="M13" s="4"/>
      <c r="N13" s="14"/>
    </row>
    <row r="14" spans="2:14" ht="15" customHeight="1">
      <c r="B14" s="1098"/>
      <c r="C14" s="1091"/>
      <c r="D14" s="12" t="s">
        <v>61</v>
      </c>
      <c r="E14" s="28"/>
      <c r="F14" s="29" t="s">
        <v>94</v>
      </c>
      <c r="G14" s="30"/>
      <c r="H14" s="4"/>
      <c r="I14" s="29"/>
      <c r="J14" s="4"/>
      <c r="K14" s="4"/>
      <c r="L14" s="29"/>
      <c r="M14" s="4"/>
      <c r="N14" s="14"/>
    </row>
    <row r="15" spans="2:14" ht="15" customHeight="1">
      <c r="B15" s="1098"/>
      <c r="C15" s="1091"/>
      <c r="D15" s="12" t="s">
        <v>62</v>
      </c>
      <c r="E15" s="28"/>
      <c r="F15" s="29" t="s">
        <v>94</v>
      </c>
      <c r="G15" s="30"/>
      <c r="H15" s="4"/>
      <c r="I15" s="29"/>
      <c r="J15" s="4"/>
      <c r="K15" s="4"/>
      <c r="L15" s="29"/>
      <c r="M15" s="4"/>
      <c r="N15" s="14"/>
    </row>
    <row r="16" spans="2:14" ht="15" customHeight="1">
      <c r="B16" s="1098"/>
      <c r="C16" s="1091"/>
      <c r="D16" s="12" t="s">
        <v>11</v>
      </c>
      <c r="E16" s="28">
        <v>18738906.509999998</v>
      </c>
      <c r="F16" s="29">
        <v>2449502.6799999997</v>
      </c>
      <c r="G16" s="30">
        <v>16289403.829999998</v>
      </c>
      <c r="H16" s="4"/>
      <c r="I16" s="29"/>
      <c r="J16" s="4">
        <v>3000</v>
      </c>
      <c r="K16" s="4">
        <v>11073.619999999999</v>
      </c>
      <c r="L16" s="29">
        <v>2846111.4000000004</v>
      </c>
      <c r="M16" s="4"/>
      <c r="N16" s="14"/>
    </row>
    <row r="17" spans="2:14" ht="15" customHeight="1">
      <c r="B17" s="1098"/>
      <c r="C17" s="1091"/>
      <c r="D17" s="12" t="s">
        <v>95</v>
      </c>
      <c r="E17" s="28"/>
      <c r="F17" s="29" t="s">
        <v>94</v>
      </c>
      <c r="G17" s="30"/>
      <c r="H17" s="4"/>
      <c r="I17" s="29"/>
      <c r="J17" s="4"/>
      <c r="K17" s="4"/>
      <c r="L17" s="29"/>
      <c r="M17" s="4"/>
      <c r="N17" s="14"/>
    </row>
    <row r="18" spans="2:14" ht="15" customHeight="1">
      <c r="B18" s="1098"/>
      <c r="C18" s="1091"/>
      <c r="D18" s="12" t="s">
        <v>56</v>
      </c>
      <c r="E18" s="28"/>
      <c r="F18" s="29" t="s">
        <v>94</v>
      </c>
      <c r="G18" s="30"/>
      <c r="H18" s="4"/>
      <c r="I18" s="29"/>
      <c r="J18" s="4"/>
      <c r="K18" s="4"/>
      <c r="L18" s="29"/>
      <c r="M18" s="4"/>
      <c r="N18" s="14"/>
    </row>
    <row r="19" spans="2:14" ht="15" customHeight="1">
      <c r="B19" s="1098"/>
      <c r="C19" s="1091"/>
      <c r="D19" s="12" t="s">
        <v>12</v>
      </c>
      <c r="E19" s="28"/>
      <c r="F19" s="29" t="s">
        <v>94</v>
      </c>
      <c r="G19" s="30"/>
      <c r="H19" s="4"/>
      <c r="I19" s="29"/>
      <c r="J19" s="4"/>
      <c r="K19" s="4"/>
      <c r="L19" s="29"/>
      <c r="M19" s="4"/>
      <c r="N19" s="14"/>
    </row>
    <row r="20" spans="2:14" ht="15" customHeight="1">
      <c r="B20" s="1098"/>
      <c r="C20" s="1091"/>
      <c r="D20" s="12" t="s">
        <v>44</v>
      </c>
      <c r="E20" s="28">
        <v>153739.55</v>
      </c>
      <c r="F20" s="29">
        <v>129739.54999999999</v>
      </c>
      <c r="G20" s="30">
        <v>24000</v>
      </c>
      <c r="H20" s="4"/>
      <c r="I20" s="29"/>
      <c r="J20" s="4"/>
      <c r="K20" s="4">
        <v>400</v>
      </c>
      <c r="L20" s="29">
        <v>2400</v>
      </c>
      <c r="M20" s="4"/>
      <c r="N20" s="14"/>
    </row>
    <row r="21" spans="2:14" ht="15" customHeight="1">
      <c r="B21" s="1098"/>
      <c r="C21" s="1091"/>
      <c r="D21" s="12" t="s">
        <v>13</v>
      </c>
      <c r="E21" s="28"/>
      <c r="F21" s="29" t="s">
        <v>94</v>
      </c>
      <c r="G21" s="30"/>
      <c r="H21" s="4"/>
      <c r="I21" s="29"/>
      <c r="J21" s="4"/>
      <c r="K21" s="4"/>
      <c r="L21" s="29"/>
      <c r="M21" s="4"/>
      <c r="N21" s="14"/>
    </row>
    <row r="22" spans="2:14" ht="15" customHeight="1">
      <c r="B22" s="1098"/>
      <c r="C22" s="1091"/>
      <c r="D22" s="12" t="s">
        <v>86</v>
      </c>
      <c r="E22" s="28"/>
      <c r="F22" s="29" t="s">
        <v>94</v>
      </c>
      <c r="G22" s="30"/>
      <c r="H22" s="4"/>
      <c r="I22" s="29"/>
      <c r="J22" s="4"/>
      <c r="K22" s="4"/>
      <c r="L22" s="29"/>
      <c r="M22" s="4"/>
      <c r="N22" s="14"/>
    </row>
    <row r="23" spans="2:14" ht="15" customHeight="1">
      <c r="B23" s="1098"/>
      <c r="C23" s="1091"/>
      <c r="D23" s="12" t="s">
        <v>14</v>
      </c>
      <c r="E23" s="28">
        <v>53143671.01</v>
      </c>
      <c r="F23" s="29">
        <v>11601079.080000006</v>
      </c>
      <c r="G23" s="30">
        <v>41542591.92999999</v>
      </c>
      <c r="H23" s="4"/>
      <c r="I23" s="29"/>
      <c r="J23" s="4"/>
      <c r="K23" s="4">
        <v>59529.12300000001</v>
      </c>
      <c r="L23" s="29">
        <v>9734511.5</v>
      </c>
      <c r="M23" s="4"/>
      <c r="N23" s="14"/>
    </row>
    <row r="24" spans="2:14" ht="15" customHeight="1">
      <c r="B24" s="1098"/>
      <c r="C24" s="1091"/>
      <c r="D24" s="12" t="s">
        <v>45</v>
      </c>
      <c r="E24" s="28">
        <v>104913175.5</v>
      </c>
      <c r="F24" s="29" t="s">
        <v>94</v>
      </c>
      <c r="G24" s="30">
        <v>104913175.5</v>
      </c>
      <c r="H24" s="4"/>
      <c r="I24" s="29"/>
      <c r="J24" s="4"/>
      <c r="K24" s="4"/>
      <c r="L24" s="29">
        <v>5185370</v>
      </c>
      <c r="M24" s="4"/>
      <c r="N24" s="14"/>
    </row>
    <row r="25" spans="2:14" ht="15" customHeight="1">
      <c r="B25" s="1098"/>
      <c r="C25" s="1091"/>
      <c r="D25" s="12" t="s">
        <v>96</v>
      </c>
      <c r="E25" s="28">
        <v>135000</v>
      </c>
      <c r="F25" s="29" t="s">
        <v>94</v>
      </c>
      <c r="G25" s="30">
        <v>135000</v>
      </c>
      <c r="H25" s="4"/>
      <c r="I25" s="29"/>
      <c r="J25" s="4"/>
      <c r="K25" s="4"/>
      <c r="L25" s="29">
        <v>15000</v>
      </c>
      <c r="M25" s="4"/>
      <c r="N25" s="14"/>
    </row>
    <row r="26" spans="2:14" ht="15" customHeight="1">
      <c r="B26" s="1098"/>
      <c r="C26" s="1091"/>
      <c r="D26" s="12" t="s">
        <v>97</v>
      </c>
      <c r="E26" s="28">
        <v>135000</v>
      </c>
      <c r="F26" s="29" t="s">
        <v>94</v>
      </c>
      <c r="G26" s="30">
        <v>135000</v>
      </c>
      <c r="H26" s="4"/>
      <c r="I26" s="29"/>
      <c r="J26" s="4"/>
      <c r="K26" s="4"/>
      <c r="L26" s="29">
        <v>17000</v>
      </c>
      <c r="M26" s="4"/>
      <c r="N26" s="14"/>
    </row>
    <row r="27" spans="2:14" ht="15" customHeight="1">
      <c r="B27" s="1098"/>
      <c r="C27" s="1091"/>
      <c r="D27" s="12" t="s">
        <v>63</v>
      </c>
      <c r="E27" s="28">
        <v>41997.12</v>
      </c>
      <c r="F27" s="29" t="s">
        <v>94</v>
      </c>
      <c r="G27" s="30">
        <v>41997.12</v>
      </c>
      <c r="H27" s="4"/>
      <c r="I27" s="29"/>
      <c r="J27" s="4"/>
      <c r="K27" s="4"/>
      <c r="L27" s="29">
        <v>3608</v>
      </c>
      <c r="M27" s="4"/>
      <c r="N27" s="14"/>
    </row>
    <row r="28" spans="2:14" ht="15" customHeight="1">
      <c r="B28" s="1098"/>
      <c r="C28" s="1091"/>
      <c r="D28" s="12" t="s">
        <v>15</v>
      </c>
      <c r="E28" s="28"/>
      <c r="F28" s="29" t="s">
        <v>94</v>
      </c>
      <c r="G28" s="30"/>
      <c r="H28" s="4"/>
      <c r="I28" s="29"/>
      <c r="J28" s="4"/>
      <c r="K28" s="4"/>
      <c r="L28" s="29"/>
      <c r="M28" s="4"/>
      <c r="N28" s="14"/>
    </row>
    <row r="29" spans="2:14" ht="15" customHeight="1">
      <c r="B29" s="1098"/>
      <c r="C29" s="1091"/>
      <c r="D29" s="12" t="s">
        <v>83</v>
      </c>
      <c r="E29" s="28">
        <v>663672.82</v>
      </c>
      <c r="F29" s="29">
        <v>270900</v>
      </c>
      <c r="G29" s="30">
        <v>392772.81999999995</v>
      </c>
      <c r="H29" s="4"/>
      <c r="I29" s="29"/>
      <c r="J29" s="4"/>
      <c r="K29" s="4">
        <v>570</v>
      </c>
      <c r="L29" s="29">
        <v>33544.4</v>
      </c>
      <c r="M29" s="4"/>
      <c r="N29" s="14"/>
    </row>
    <row r="30" spans="2:14" ht="15" customHeight="1">
      <c r="B30" s="1098"/>
      <c r="C30" s="1091"/>
      <c r="D30" s="12" t="s">
        <v>16</v>
      </c>
      <c r="E30" s="28">
        <v>32902166.07</v>
      </c>
      <c r="F30" s="29">
        <v>46215</v>
      </c>
      <c r="G30" s="30">
        <v>32855951.07</v>
      </c>
      <c r="H30" s="4"/>
      <c r="I30" s="29"/>
      <c r="J30" s="4"/>
      <c r="K30" s="4">
        <v>50</v>
      </c>
      <c r="L30" s="29">
        <v>3846560</v>
      </c>
      <c r="M30" s="4"/>
      <c r="N30" s="14"/>
    </row>
    <row r="31" spans="2:14" ht="15" customHeight="1">
      <c r="B31" s="1098"/>
      <c r="C31" s="1128"/>
      <c r="D31" s="26" t="s">
        <v>88</v>
      </c>
      <c r="E31" s="31"/>
      <c r="F31" s="32" t="s">
        <v>94</v>
      </c>
      <c r="G31" s="33"/>
      <c r="H31" s="9"/>
      <c r="I31" s="32"/>
      <c r="J31" s="9"/>
      <c r="K31" s="9"/>
      <c r="L31" s="32"/>
      <c r="M31" s="9"/>
      <c r="N31" s="21"/>
    </row>
    <row r="32" spans="2:14" ht="15" customHeight="1">
      <c r="B32" s="1098"/>
      <c r="C32" s="1092" t="s">
        <v>17</v>
      </c>
      <c r="D32" s="27" t="s">
        <v>18</v>
      </c>
      <c r="E32" s="34">
        <v>9481.789999999999</v>
      </c>
      <c r="F32" s="35" t="s">
        <v>94</v>
      </c>
      <c r="G32" s="36">
        <v>9481.789999999999</v>
      </c>
      <c r="H32" s="1"/>
      <c r="I32" s="35"/>
      <c r="J32" s="1"/>
      <c r="K32" s="1"/>
      <c r="L32" s="35">
        <v>387</v>
      </c>
      <c r="M32" s="1"/>
      <c r="N32" s="13"/>
    </row>
    <row r="33" spans="2:14" ht="15" customHeight="1">
      <c r="B33" s="1098"/>
      <c r="C33" s="1091"/>
      <c r="D33" s="12" t="s">
        <v>98</v>
      </c>
      <c r="E33" s="28"/>
      <c r="F33" s="29" t="s">
        <v>94</v>
      </c>
      <c r="G33" s="30"/>
      <c r="H33" s="4"/>
      <c r="I33" s="29"/>
      <c r="J33" s="4"/>
      <c r="K33" s="4"/>
      <c r="L33" s="29"/>
      <c r="M33" s="4"/>
      <c r="N33" s="14"/>
    </row>
    <row r="34" spans="2:14" ht="15" customHeight="1">
      <c r="B34" s="1098"/>
      <c r="C34" s="1091"/>
      <c r="D34" s="12" t="s">
        <v>64</v>
      </c>
      <c r="E34" s="28"/>
      <c r="F34" s="29" t="s">
        <v>94</v>
      </c>
      <c r="G34" s="30"/>
      <c r="H34" s="4"/>
      <c r="I34" s="29"/>
      <c r="J34" s="4"/>
      <c r="K34" s="4"/>
      <c r="L34" s="29"/>
      <c r="M34" s="4"/>
      <c r="N34" s="14"/>
    </row>
    <row r="35" spans="2:14" ht="15" customHeight="1">
      <c r="B35" s="1098"/>
      <c r="C35" s="1091"/>
      <c r="D35" s="12" t="s">
        <v>27</v>
      </c>
      <c r="E35" s="28"/>
      <c r="F35" s="29" t="s">
        <v>94</v>
      </c>
      <c r="G35" s="30"/>
      <c r="H35" s="4"/>
      <c r="I35" s="29"/>
      <c r="J35" s="4"/>
      <c r="K35" s="4"/>
      <c r="L35" s="29"/>
      <c r="M35" s="4"/>
      <c r="N35" s="14"/>
    </row>
    <row r="36" spans="2:14" ht="15" customHeight="1">
      <c r="B36" s="1098"/>
      <c r="C36" s="1128"/>
      <c r="D36" s="26" t="s">
        <v>84</v>
      </c>
      <c r="E36" s="37"/>
      <c r="F36" s="38" t="s">
        <v>94</v>
      </c>
      <c r="G36" s="39"/>
      <c r="H36" s="2"/>
      <c r="I36" s="38"/>
      <c r="J36" s="2"/>
      <c r="K36" s="2"/>
      <c r="L36" s="38"/>
      <c r="M36" s="2"/>
      <c r="N36" s="15"/>
    </row>
    <row r="37" spans="2:14" ht="15" customHeight="1">
      <c r="B37" s="1098"/>
      <c r="C37" s="1092" t="s">
        <v>19</v>
      </c>
      <c r="D37" s="27" t="s">
        <v>65</v>
      </c>
      <c r="E37" s="28"/>
      <c r="F37" s="40" t="s">
        <v>94</v>
      </c>
      <c r="G37" s="30"/>
      <c r="H37" s="10"/>
      <c r="I37" s="40"/>
      <c r="J37" s="10"/>
      <c r="K37" s="10"/>
      <c r="L37" s="40"/>
      <c r="M37" s="10"/>
      <c r="N37" s="16"/>
    </row>
    <row r="38" spans="2:14" ht="15" customHeight="1">
      <c r="B38" s="1098"/>
      <c r="C38" s="1091"/>
      <c r="D38" s="12" t="s">
        <v>57</v>
      </c>
      <c r="E38" s="28"/>
      <c r="F38" s="29" t="s">
        <v>94</v>
      </c>
      <c r="G38" s="30"/>
      <c r="H38" s="4"/>
      <c r="I38" s="29"/>
      <c r="J38" s="4"/>
      <c r="K38" s="4"/>
      <c r="L38" s="29"/>
      <c r="M38" s="4"/>
      <c r="N38" s="14"/>
    </row>
    <row r="39" spans="2:14" ht="15" customHeight="1">
      <c r="B39" s="1098"/>
      <c r="C39" s="1091"/>
      <c r="D39" s="12" t="s">
        <v>46</v>
      </c>
      <c r="E39" s="28">
        <v>13401177.690000001</v>
      </c>
      <c r="F39" s="29">
        <v>149013.69000000134</v>
      </c>
      <c r="G39" s="30">
        <v>13252164</v>
      </c>
      <c r="H39" s="4"/>
      <c r="I39" s="29"/>
      <c r="J39" s="4"/>
      <c r="K39" s="4">
        <v>8245.726</v>
      </c>
      <c r="L39" s="29">
        <v>4144758</v>
      </c>
      <c r="M39" s="4"/>
      <c r="N39" s="14"/>
    </row>
    <row r="40" spans="2:14" ht="15" customHeight="1">
      <c r="B40" s="1098"/>
      <c r="C40" s="1091"/>
      <c r="D40" s="12" t="s">
        <v>47</v>
      </c>
      <c r="E40" s="28">
        <v>867603.0700000001</v>
      </c>
      <c r="F40" s="29">
        <v>5150</v>
      </c>
      <c r="G40" s="30">
        <v>862453.0700000001</v>
      </c>
      <c r="H40" s="4"/>
      <c r="I40" s="29"/>
      <c r="J40" s="4"/>
      <c r="K40" s="4">
        <v>700</v>
      </c>
      <c r="L40" s="29">
        <v>558122</v>
      </c>
      <c r="M40" s="4"/>
      <c r="N40" s="14"/>
    </row>
    <row r="41" spans="2:14" ht="15" customHeight="1">
      <c r="B41" s="1098"/>
      <c r="C41" s="1091"/>
      <c r="D41" s="12" t="s">
        <v>85</v>
      </c>
      <c r="E41" s="28">
        <v>1500</v>
      </c>
      <c r="F41" s="29" t="s">
        <v>94</v>
      </c>
      <c r="G41" s="30">
        <v>1500</v>
      </c>
      <c r="H41" s="4"/>
      <c r="I41" s="29"/>
      <c r="J41" s="4"/>
      <c r="K41" s="4"/>
      <c r="L41" s="29">
        <v>1000</v>
      </c>
      <c r="M41" s="4"/>
      <c r="N41" s="14"/>
    </row>
    <row r="42" spans="2:14" ht="15" customHeight="1">
      <c r="B42" s="1098"/>
      <c r="C42" s="1091"/>
      <c r="D42" s="12" t="s">
        <v>58</v>
      </c>
      <c r="E42" s="28"/>
      <c r="F42" s="29" t="s">
        <v>94</v>
      </c>
      <c r="G42" s="30"/>
      <c r="H42" s="4"/>
      <c r="I42" s="29"/>
      <c r="J42" s="4"/>
      <c r="K42" s="4"/>
      <c r="L42" s="29"/>
      <c r="M42" s="4"/>
      <c r="N42" s="14"/>
    </row>
    <row r="43" spans="2:14" ht="15" customHeight="1">
      <c r="B43" s="1098"/>
      <c r="C43" s="1091"/>
      <c r="D43" s="12" t="s">
        <v>20</v>
      </c>
      <c r="E43" s="28"/>
      <c r="F43" s="29" t="s">
        <v>94</v>
      </c>
      <c r="G43" s="30"/>
      <c r="H43" s="4"/>
      <c r="I43" s="29"/>
      <c r="J43" s="4"/>
      <c r="K43" s="4"/>
      <c r="L43" s="29"/>
      <c r="M43" s="4"/>
      <c r="N43" s="14"/>
    </row>
    <row r="44" spans="2:14" ht="15" customHeight="1">
      <c r="B44" s="1098"/>
      <c r="C44" s="1091"/>
      <c r="D44" s="12" t="s">
        <v>99</v>
      </c>
      <c r="E44" s="28">
        <v>3236373.7600000002</v>
      </c>
      <c r="F44" s="29" t="s">
        <v>94</v>
      </c>
      <c r="G44" s="30">
        <v>3236373.7600000002</v>
      </c>
      <c r="H44" s="4"/>
      <c r="I44" s="29"/>
      <c r="J44" s="4"/>
      <c r="K44" s="4"/>
      <c r="L44" s="29">
        <v>3301511.12</v>
      </c>
      <c r="M44" s="4"/>
      <c r="N44" s="14"/>
    </row>
    <row r="45" spans="2:14" ht="15" customHeight="1">
      <c r="B45" s="1098"/>
      <c r="C45" s="1091"/>
      <c r="D45" s="12" t="s">
        <v>21</v>
      </c>
      <c r="E45" s="28">
        <v>107501073.37</v>
      </c>
      <c r="F45" s="29">
        <v>57558</v>
      </c>
      <c r="G45" s="30">
        <v>107443515.37</v>
      </c>
      <c r="H45" s="4"/>
      <c r="I45" s="29"/>
      <c r="J45" s="4"/>
      <c r="K45" s="4">
        <v>24350</v>
      </c>
      <c r="L45" s="29">
        <v>190084356.20000014</v>
      </c>
      <c r="M45" s="4"/>
      <c r="N45" s="14"/>
    </row>
    <row r="46" spans="2:14" ht="15" customHeight="1">
      <c r="B46" s="1098"/>
      <c r="C46" s="1091"/>
      <c r="D46" s="12" t="s">
        <v>24</v>
      </c>
      <c r="E46" s="28">
        <v>737020.24</v>
      </c>
      <c r="F46" s="29">
        <v>293322.24</v>
      </c>
      <c r="G46" s="30">
        <v>443698</v>
      </c>
      <c r="H46" s="4"/>
      <c r="I46" s="29"/>
      <c r="J46" s="4"/>
      <c r="K46" s="4">
        <v>57632.245</v>
      </c>
      <c r="L46" s="29">
        <v>45007</v>
      </c>
      <c r="M46" s="4"/>
      <c r="N46" s="14"/>
    </row>
    <row r="47" spans="2:14" ht="15" customHeight="1">
      <c r="B47" s="1098"/>
      <c r="C47" s="1091"/>
      <c r="D47" s="12" t="s">
        <v>78</v>
      </c>
      <c r="E47" s="28"/>
      <c r="F47" s="29" t="s">
        <v>94</v>
      </c>
      <c r="G47" s="30"/>
      <c r="H47" s="4"/>
      <c r="I47" s="29"/>
      <c r="J47" s="4"/>
      <c r="K47" s="4"/>
      <c r="L47" s="29"/>
      <c r="M47" s="4"/>
      <c r="N47" s="14"/>
    </row>
    <row r="48" spans="2:14" ht="15" customHeight="1">
      <c r="B48" s="1098"/>
      <c r="C48" s="1091"/>
      <c r="D48" s="12" t="s">
        <v>79</v>
      </c>
      <c r="E48" s="28"/>
      <c r="F48" s="29" t="s">
        <v>94</v>
      </c>
      <c r="G48" s="30"/>
      <c r="H48" s="4"/>
      <c r="I48" s="29"/>
      <c r="J48" s="4"/>
      <c r="K48" s="4"/>
      <c r="L48" s="29"/>
      <c r="M48" s="4"/>
      <c r="N48" s="14"/>
    </row>
    <row r="49" spans="2:14" ht="15" customHeight="1">
      <c r="B49" s="1098"/>
      <c r="C49" s="1091"/>
      <c r="D49" s="12" t="s">
        <v>23</v>
      </c>
      <c r="E49" s="28">
        <v>569989.77</v>
      </c>
      <c r="F49" s="29">
        <v>76195.28000000003</v>
      </c>
      <c r="G49" s="30">
        <v>493794.49</v>
      </c>
      <c r="H49" s="4"/>
      <c r="I49" s="29"/>
      <c r="J49" s="4"/>
      <c r="K49" s="4">
        <v>9701.166000000001</v>
      </c>
      <c r="L49" s="29">
        <v>35667.5</v>
      </c>
      <c r="M49" s="4"/>
      <c r="N49" s="14"/>
    </row>
    <row r="50" spans="2:14" ht="15" customHeight="1">
      <c r="B50" s="1098"/>
      <c r="C50" s="1091"/>
      <c r="D50" s="12" t="s">
        <v>22</v>
      </c>
      <c r="E50" s="28">
        <v>3288788.87</v>
      </c>
      <c r="F50" s="29">
        <v>787132.4400000004</v>
      </c>
      <c r="G50" s="30">
        <v>2501656.4299999997</v>
      </c>
      <c r="H50" s="4"/>
      <c r="I50" s="29"/>
      <c r="J50" s="4"/>
      <c r="K50" s="4">
        <v>160288.28100000002</v>
      </c>
      <c r="L50" s="29">
        <v>264608</v>
      </c>
      <c r="M50" s="4"/>
      <c r="N50" s="14"/>
    </row>
    <row r="51" spans="2:14" ht="15" customHeight="1">
      <c r="B51" s="1098"/>
      <c r="C51" s="1091"/>
      <c r="D51" s="12" t="s">
        <v>48</v>
      </c>
      <c r="E51" s="28">
        <v>4050</v>
      </c>
      <c r="F51" s="29" t="s">
        <v>94</v>
      </c>
      <c r="G51" s="30">
        <v>4050</v>
      </c>
      <c r="H51" s="4"/>
      <c r="I51" s="29"/>
      <c r="J51" s="4"/>
      <c r="K51" s="4"/>
      <c r="L51" s="29">
        <v>1500</v>
      </c>
      <c r="M51" s="4"/>
      <c r="N51" s="14"/>
    </row>
    <row r="52" spans="2:14" ht="15" customHeight="1">
      <c r="B52" s="1098"/>
      <c r="C52" s="1091"/>
      <c r="D52" s="12" t="s">
        <v>87</v>
      </c>
      <c r="E52" s="28"/>
      <c r="F52" s="29" t="s">
        <v>94</v>
      </c>
      <c r="G52" s="30"/>
      <c r="H52" s="4"/>
      <c r="I52" s="29"/>
      <c r="J52" s="4"/>
      <c r="K52" s="4"/>
      <c r="L52" s="29"/>
      <c r="M52" s="4"/>
      <c r="N52" s="14"/>
    </row>
    <row r="53" spans="2:14" ht="15" customHeight="1">
      <c r="B53" s="1098"/>
      <c r="C53" s="1091"/>
      <c r="D53" s="12" t="s">
        <v>59</v>
      </c>
      <c r="E53" s="28"/>
      <c r="F53" s="29" t="s">
        <v>94</v>
      </c>
      <c r="G53" s="30"/>
      <c r="H53" s="4"/>
      <c r="I53" s="29"/>
      <c r="J53" s="4"/>
      <c r="K53" s="4"/>
      <c r="L53" s="29"/>
      <c r="M53" s="4"/>
      <c r="N53" s="14"/>
    </row>
    <row r="54" spans="2:14" ht="15" customHeight="1">
      <c r="B54" s="1098"/>
      <c r="C54" s="1091"/>
      <c r="D54" s="12" t="s">
        <v>100</v>
      </c>
      <c r="E54" s="28"/>
      <c r="F54" s="29" t="s">
        <v>94</v>
      </c>
      <c r="G54" s="30"/>
      <c r="H54" s="4"/>
      <c r="I54" s="29"/>
      <c r="J54" s="4"/>
      <c r="K54" s="4"/>
      <c r="L54" s="29"/>
      <c r="M54" s="4"/>
      <c r="N54" s="14"/>
    </row>
    <row r="55" spans="2:14" ht="15" customHeight="1">
      <c r="B55" s="1098"/>
      <c r="C55" s="1091"/>
      <c r="D55" s="12" t="s">
        <v>49</v>
      </c>
      <c r="E55" s="28"/>
      <c r="F55" s="29" t="s">
        <v>94</v>
      </c>
      <c r="G55" s="30"/>
      <c r="H55" s="4"/>
      <c r="I55" s="29"/>
      <c r="J55" s="4"/>
      <c r="K55" s="4"/>
      <c r="L55" s="29"/>
      <c r="M55" s="4"/>
      <c r="N55" s="14"/>
    </row>
    <row r="56" spans="2:14" ht="15" customHeight="1">
      <c r="B56" s="1098"/>
      <c r="C56" s="1128"/>
      <c r="D56" s="26" t="s">
        <v>50</v>
      </c>
      <c r="E56" s="31">
        <v>83240.75</v>
      </c>
      <c r="F56" s="32" t="s">
        <v>94</v>
      </c>
      <c r="G56" s="33">
        <v>83240.75</v>
      </c>
      <c r="H56" s="9"/>
      <c r="I56" s="32"/>
      <c r="J56" s="9"/>
      <c r="K56" s="9"/>
      <c r="L56" s="32">
        <v>13626</v>
      </c>
      <c r="M56" s="9"/>
      <c r="N56" s="21"/>
    </row>
    <row r="57" spans="2:14" ht="15" customHeight="1">
      <c r="B57" s="1098"/>
      <c r="C57" s="1100" t="s">
        <v>101</v>
      </c>
      <c r="D57" s="27" t="s">
        <v>74</v>
      </c>
      <c r="E57" s="34"/>
      <c r="F57" s="35" t="s">
        <v>94</v>
      </c>
      <c r="G57" s="36"/>
      <c r="H57" s="1"/>
      <c r="I57" s="35"/>
      <c r="J57" s="1"/>
      <c r="K57" s="1"/>
      <c r="L57" s="35"/>
      <c r="M57" s="1"/>
      <c r="N57" s="13"/>
    </row>
    <row r="58" spans="2:14" ht="15" customHeight="1">
      <c r="B58" s="1098"/>
      <c r="C58" s="1101"/>
      <c r="D58" s="12" t="s">
        <v>75</v>
      </c>
      <c r="E58" s="28"/>
      <c r="F58" s="29" t="s">
        <v>94</v>
      </c>
      <c r="G58" s="30"/>
      <c r="H58" s="4"/>
      <c r="I58" s="29"/>
      <c r="J58" s="4"/>
      <c r="K58" s="4"/>
      <c r="L58" s="29"/>
      <c r="M58" s="4"/>
      <c r="N58" s="14"/>
    </row>
    <row r="59" spans="2:14" ht="15" customHeight="1">
      <c r="B59" s="1098"/>
      <c r="C59" s="1114"/>
      <c r="D59" s="26" t="s">
        <v>76</v>
      </c>
      <c r="E59" s="37"/>
      <c r="F59" s="38" t="s">
        <v>94</v>
      </c>
      <c r="G59" s="39"/>
      <c r="H59" s="2"/>
      <c r="I59" s="38"/>
      <c r="J59" s="2"/>
      <c r="K59" s="2"/>
      <c r="L59" s="38"/>
      <c r="M59" s="2"/>
      <c r="N59" s="15"/>
    </row>
    <row r="60" spans="2:14" ht="15" customHeight="1">
      <c r="B60" s="1098"/>
      <c r="C60" s="1092" t="s">
        <v>80</v>
      </c>
      <c r="D60" s="27" t="s">
        <v>40</v>
      </c>
      <c r="E60" s="34"/>
      <c r="F60" s="35" t="s">
        <v>94</v>
      </c>
      <c r="G60" s="36"/>
      <c r="H60" s="1"/>
      <c r="I60" s="35"/>
      <c r="J60" s="1"/>
      <c r="K60" s="1"/>
      <c r="L60" s="35"/>
      <c r="M60" s="1"/>
      <c r="N60" s="13"/>
    </row>
    <row r="61" spans="2:14" ht="15" customHeight="1">
      <c r="B61" s="1098"/>
      <c r="C61" s="1091"/>
      <c r="D61" s="12" t="s">
        <v>81</v>
      </c>
      <c r="E61" s="28"/>
      <c r="F61" s="29" t="s">
        <v>94</v>
      </c>
      <c r="G61" s="30"/>
      <c r="H61" s="4"/>
      <c r="I61" s="29"/>
      <c r="J61" s="4"/>
      <c r="K61" s="4"/>
      <c r="L61" s="29"/>
      <c r="M61" s="4"/>
      <c r="N61" s="14"/>
    </row>
    <row r="62" spans="2:14" ht="15" customHeight="1">
      <c r="B62" s="1118"/>
      <c r="C62" s="1128"/>
      <c r="D62" s="26" t="s">
        <v>25</v>
      </c>
      <c r="E62" s="37"/>
      <c r="F62" s="38" t="s">
        <v>94</v>
      </c>
      <c r="G62" s="39"/>
      <c r="H62" s="2"/>
      <c r="I62" s="38"/>
      <c r="J62" s="2"/>
      <c r="K62" s="2"/>
      <c r="L62" s="38"/>
      <c r="M62" s="2"/>
      <c r="N62" s="15"/>
    </row>
    <row r="63" spans="2:14" ht="15" customHeight="1">
      <c r="B63" s="1122" t="s">
        <v>26</v>
      </c>
      <c r="C63" s="1092" t="s">
        <v>8</v>
      </c>
      <c r="D63" s="27" t="s">
        <v>43</v>
      </c>
      <c r="E63" s="34"/>
      <c r="F63" s="35" t="s">
        <v>94</v>
      </c>
      <c r="G63" s="36"/>
      <c r="H63" s="1"/>
      <c r="I63" s="35"/>
      <c r="J63" s="1"/>
      <c r="K63" s="1"/>
      <c r="L63" s="35"/>
      <c r="M63" s="1"/>
      <c r="N63" s="13"/>
    </row>
    <row r="64" spans="2:14" ht="15" customHeight="1">
      <c r="B64" s="1098"/>
      <c r="C64" s="1091"/>
      <c r="D64" s="12" t="s">
        <v>9</v>
      </c>
      <c r="E64" s="28">
        <v>127202.72</v>
      </c>
      <c r="F64" s="29" t="s">
        <v>94</v>
      </c>
      <c r="G64" s="30">
        <v>127202.72</v>
      </c>
      <c r="H64" s="4"/>
      <c r="I64" s="29"/>
      <c r="J64" s="4"/>
      <c r="K64" s="4"/>
      <c r="L64" s="29">
        <v>21398</v>
      </c>
      <c r="M64" s="4"/>
      <c r="N64" s="14"/>
    </row>
    <row r="65" spans="2:14" ht="15" customHeight="1">
      <c r="B65" s="1098"/>
      <c r="C65" s="1091"/>
      <c r="D65" s="12" t="s">
        <v>60</v>
      </c>
      <c r="E65" s="28">
        <v>15050</v>
      </c>
      <c r="F65" s="29" t="s">
        <v>94</v>
      </c>
      <c r="G65" s="30">
        <v>15050</v>
      </c>
      <c r="H65" s="4"/>
      <c r="I65" s="29"/>
      <c r="J65" s="4"/>
      <c r="K65" s="4"/>
      <c r="L65" s="29">
        <v>5000</v>
      </c>
      <c r="M65" s="4"/>
      <c r="N65" s="14"/>
    </row>
    <row r="66" spans="2:14" ht="15" customHeight="1">
      <c r="B66" s="1098"/>
      <c r="C66" s="1091"/>
      <c r="D66" s="12" t="s">
        <v>55</v>
      </c>
      <c r="E66" s="28"/>
      <c r="F66" s="29" t="s">
        <v>94</v>
      </c>
      <c r="G66" s="30"/>
      <c r="H66" s="4"/>
      <c r="I66" s="29"/>
      <c r="J66" s="4"/>
      <c r="K66" s="4"/>
      <c r="L66" s="29"/>
      <c r="M66" s="4"/>
      <c r="N66" s="14"/>
    </row>
    <row r="67" spans="2:14" ht="15" customHeight="1">
      <c r="B67" s="1098"/>
      <c r="C67" s="1091"/>
      <c r="D67" s="12" t="s">
        <v>82</v>
      </c>
      <c r="E67" s="28">
        <v>299806.82</v>
      </c>
      <c r="F67" s="29" t="s">
        <v>94</v>
      </c>
      <c r="G67" s="30">
        <v>299806.82</v>
      </c>
      <c r="H67" s="4"/>
      <c r="I67" s="29"/>
      <c r="J67" s="4"/>
      <c r="K67" s="4"/>
      <c r="L67" s="29">
        <v>92623</v>
      </c>
      <c r="M67" s="4"/>
      <c r="N67" s="14"/>
    </row>
    <row r="68" spans="2:14" ht="15" customHeight="1">
      <c r="B68" s="1098"/>
      <c r="C68" s="1091"/>
      <c r="D68" s="12" t="s">
        <v>62</v>
      </c>
      <c r="E68" s="28"/>
      <c r="F68" s="29" t="s">
        <v>94</v>
      </c>
      <c r="G68" s="30"/>
      <c r="H68" s="4"/>
      <c r="I68" s="29"/>
      <c r="J68" s="4"/>
      <c r="K68" s="4"/>
      <c r="L68" s="29"/>
      <c r="M68" s="4"/>
      <c r="N68" s="14"/>
    </row>
    <row r="69" spans="2:14" ht="15" customHeight="1">
      <c r="B69" s="1098"/>
      <c r="C69" s="1091"/>
      <c r="D69" s="12" t="s">
        <v>11</v>
      </c>
      <c r="E69" s="28">
        <v>4801219.54</v>
      </c>
      <c r="F69" s="29">
        <v>176895.8200000003</v>
      </c>
      <c r="G69" s="30">
        <v>4624323.72</v>
      </c>
      <c r="H69" s="4"/>
      <c r="I69" s="29"/>
      <c r="J69" s="4"/>
      <c r="K69" s="4">
        <v>660</v>
      </c>
      <c r="L69" s="29">
        <v>493364</v>
      </c>
      <c r="M69" s="4"/>
      <c r="N69" s="14"/>
    </row>
    <row r="70" spans="2:14" ht="15" customHeight="1">
      <c r="B70" s="1098"/>
      <c r="C70" s="1091"/>
      <c r="D70" s="12" t="s">
        <v>102</v>
      </c>
      <c r="E70" s="28">
        <v>15050</v>
      </c>
      <c r="F70" s="29" t="s">
        <v>94</v>
      </c>
      <c r="G70" s="30">
        <v>15050</v>
      </c>
      <c r="H70" s="4"/>
      <c r="I70" s="29"/>
      <c r="J70" s="4"/>
      <c r="K70" s="4"/>
      <c r="L70" s="29">
        <v>5000</v>
      </c>
      <c r="M70" s="4"/>
      <c r="N70" s="14"/>
    </row>
    <row r="71" spans="2:14" ht="15" customHeight="1">
      <c r="B71" s="1098"/>
      <c r="C71" s="1091"/>
      <c r="D71" s="12" t="s">
        <v>12</v>
      </c>
      <c r="E71" s="28"/>
      <c r="F71" s="29" t="s">
        <v>94</v>
      </c>
      <c r="G71" s="30"/>
      <c r="H71" s="4"/>
      <c r="I71" s="29"/>
      <c r="J71" s="4"/>
      <c r="K71" s="4"/>
      <c r="L71" s="29"/>
      <c r="M71" s="4"/>
      <c r="N71" s="14"/>
    </row>
    <row r="72" spans="2:14" ht="15" customHeight="1">
      <c r="B72" s="1098"/>
      <c r="C72" s="1091"/>
      <c r="D72" s="12" t="s">
        <v>13</v>
      </c>
      <c r="E72" s="28"/>
      <c r="F72" s="29" t="s">
        <v>94</v>
      </c>
      <c r="G72" s="30"/>
      <c r="H72" s="4"/>
      <c r="I72" s="29"/>
      <c r="J72" s="4"/>
      <c r="K72" s="4"/>
      <c r="L72" s="29"/>
      <c r="M72" s="4"/>
      <c r="N72" s="14"/>
    </row>
    <row r="73" spans="2:14" ht="15" customHeight="1">
      <c r="B73" s="1098"/>
      <c r="C73" s="1091"/>
      <c r="D73" s="12" t="s">
        <v>14</v>
      </c>
      <c r="E73" s="28">
        <v>9415460.7</v>
      </c>
      <c r="F73" s="29">
        <v>1539139.7799999993</v>
      </c>
      <c r="G73" s="30">
        <v>7876320.92</v>
      </c>
      <c r="H73" s="4"/>
      <c r="I73" s="29"/>
      <c r="J73" s="4"/>
      <c r="K73" s="4">
        <v>5486.2119999999995</v>
      </c>
      <c r="L73" s="29">
        <v>1600429</v>
      </c>
      <c r="M73" s="4"/>
      <c r="N73" s="14"/>
    </row>
    <row r="74" spans="2:14" ht="15" customHeight="1">
      <c r="B74" s="1098"/>
      <c r="C74" s="1091"/>
      <c r="D74" s="12" t="s">
        <v>103</v>
      </c>
      <c r="E74" s="28"/>
      <c r="F74" s="29" t="s">
        <v>94</v>
      </c>
      <c r="G74" s="30"/>
      <c r="H74" s="4"/>
      <c r="I74" s="29"/>
      <c r="J74" s="4"/>
      <c r="K74" s="4"/>
      <c r="L74" s="29"/>
      <c r="M74" s="4"/>
      <c r="N74" s="14"/>
    </row>
    <row r="75" spans="2:14" ht="15" customHeight="1">
      <c r="B75" s="1098"/>
      <c r="C75" s="1091"/>
      <c r="D75" s="12" t="s">
        <v>63</v>
      </c>
      <c r="E75" s="28"/>
      <c r="F75" s="29" t="s">
        <v>94</v>
      </c>
      <c r="G75" s="30"/>
      <c r="H75" s="4"/>
      <c r="I75" s="29"/>
      <c r="J75" s="4"/>
      <c r="K75" s="4"/>
      <c r="L75" s="29"/>
      <c r="M75" s="4"/>
      <c r="N75" s="14"/>
    </row>
    <row r="76" spans="2:14" ht="15" customHeight="1">
      <c r="B76" s="1098"/>
      <c r="C76" s="1091"/>
      <c r="D76" s="12" t="s">
        <v>15</v>
      </c>
      <c r="E76" s="28"/>
      <c r="F76" s="29" t="s">
        <v>94</v>
      </c>
      <c r="G76" s="30"/>
      <c r="H76" s="4"/>
      <c r="I76" s="29"/>
      <c r="J76" s="4"/>
      <c r="K76" s="4"/>
      <c r="L76" s="29"/>
      <c r="M76" s="4"/>
      <c r="N76" s="14"/>
    </row>
    <row r="77" spans="2:14" ht="15" customHeight="1">
      <c r="B77" s="1098"/>
      <c r="C77" s="1091"/>
      <c r="D77" s="12" t="s">
        <v>83</v>
      </c>
      <c r="E77" s="28">
        <v>52512.72</v>
      </c>
      <c r="F77" s="29" t="s">
        <v>94</v>
      </c>
      <c r="G77" s="30">
        <v>52512.72</v>
      </c>
      <c r="H77" s="4"/>
      <c r="I77" s="29"/>
      <c r="J77" s="4"/>
      <c r="K77" s="4"/>
      <c r="L77" s="29">
        <v>4708</v>
      </c>
      <c r="M77" s="4"/>
      <c r="N77" s="14"/>
    </row>
    <row r="78" spans="2:14" ht="15" customHeight="1">
      <c r="B78" s="1098"/>
      <c r="C78" s="1128"/>
      <c r="D78" s="26" t="s">
        <v>88</v>
      </c>
      <c r="E78" s="37"/>
      <c r="F78" s="38" t="s">
        <v>94</v>
      </c>
      <c r="G78" s="39"/>
      <c r="H78" s="2"/>
      <c r="I78" s="38"/>
      <c r="J78" s="2"/>
      <c r="K78" s="2"/>
      <c r="L78" s="38"/>
      <c r="M78" s="2"/>
      <c r="N78" s="15"/>
    </row>
    <row r="79" spans="2:14" ht="15" customHeight="1">
      <c r="B79" s="1098"/>
      <c r="C79" s="1092" t="s">
        <v>17</v>
      </c>
      <c r="D79" s="27" t="s">
        <v>18</v>
      </c>
      <c r="E79" s="34">
        <v>1160100</v>
      </c>
      <c r="F79" s="35">
        <v>44100</v>
      </c>
      <c r="G79" s="36">
        <v>1116000</v>
      </c>
      <c r="H79" s="1"/>
      <c r="I79" s="35"/>
      <c r="J79" s="1">
        <v>1500</v>
      </c>
      <c r="K79" s="1"/>
      <c r="L79" s="35">
        <v>39000</v>
      </c>
      <c r="M79" s="1"/>
      <c r="N79" s="13"/>
    </row>
    <row r="80" spans="2:14" ht="15" customHeight="1">
      <c r="B80" s="1098"/>
      <c r="C80" s="1091"/>
      <c r="D80" s="12" t="s">
        <v>64</v>
      </c>
      <c r="E80" s="28"/>
      <c r="F80" s="29" t="s">
        <v>94</v>
      </c>
      <c r="G80" s="30"/>
      <c r="H80" s="4"/>
      <c r="I80" s="29"/>
      <c r="J80" s="4"/>
      <c r="K80" s="4"/>
      <c r="L80" s="29"/>
      <c r="M80" s="4"/>
      <c r="N80" s="14"/>
    </row>
    <row r="81" spans="2:14" ht="15" customHeight="1">
      <c r="B81" s="1098"/>
      <c r="C81" s="1128"/>
      <c r="D81" s="26" t="s">
        <v>27</v>
      </c>
      <c r="E81" s="37">
        <v>210487.9</v>
      </c>
      <c r="F81" s="38" t="s">
        <v>94</v>
      </c>
      <c r="G81" s="39">
        <v>210487.9</v>
      </c>
      <c r="H81" s="2"/>
      <c r="I81" s="38"/>
      <c r="J81" s="2"/>
      <c r="K81" s="2"/>
      <c r="L81" s="38">
        <v>87066</v>
      </c>
      <c r="M81" s="2"/>
      <c r="N81" s="15"/>
    </row>
    <row r="82" spans="2:14" ht="15" customHeight="1">
      <c r="B82" s="1098"/>
      <c r="C82" s="1092" t="s">
        <v>19</v>
      </c>
      <c r="D82" s="27" t="s">
        <v>65</v>
      </c>
      <c r="E82" s="34"/>
      <c r="F82" s="35" t="s">
        <v>94</v>
      </c>
      <c r="G82" s="36"/>
      <c r="H82" s="1"/>
      <c r="I82" s="35"/>
      <c r="J82" s="1"/>
      <c r="K82" s="1"/>
      <c r="L82" s="35"/>
      <c r="M82" s="1"/>
      <c r="N82" s="13"/>
    </row>
    <row r="83" spans="2:14" ht="15" customHeight="1">
      <c r="B83" s="1098"/>
      <c r="C83" s="1091"/>
      <c r="D83" s="12" t="s">
        <v>46</v>
      </c>
      <c r="E83" s="28">
        <v>6254510</v>
      </c>
      <c r="F83" s="29" t="s">
        <v>94</v>
      </c>
      <c r="G83" s="30">
        <v>6254510</v>
      </c>
      <c r="H83" s="4"/>
      <c r="I83" s="29"/>
      <c r="J83" s="4"/>
      <c r="K83" s="4"/>
      <c r="L83" s="29">
        <v>429675</v>
      </c>
      <c r="M83" s="4"/>
      <c r="N83" s="14"/>
    </row>
    <row r="84" spans="2:14" ht="15" customHeight="1">
      <c r="B84" s="1098"/>
      <c r="C84" s="1091"/>
      <c r="D84" s="12" t="s">
        <v>47</v>
      </c>
      <c r="E84" s="28">
        <v>188154.43</v>
      </c>
      <c r="F84" s="29">
        <v>5740</v>
      </c>
      <c r="G84" s="30">
        <v>182414.43</v>
      </c>
      <c r="H84" s="4"/>
      <c r="I84" s="29"/>
      <c r="J84" s="4"/>
      <c r="K84" s="4">
        <v>1400</v>
      </c>
      <c r="L84" s="29">
        <v>83040</v>
      </c>
      <c r="M84" s="4"/>
      <c r="N84" s="14"/>
    </row>
    <row r="85" spans="2:14" ht="15" customHeight="1">
      <c r="B85" s="1098"/>
      <c r="C85" s="1091"/>
      <c r="D85" s="12" t="s">
        <v>85</v>
      </c>
      <c r="E85" s="28">
        <v>9120</v>
      </c>
      <c r="F85" s="29" t="s">
        <v>94</v>
      </c>
      <c r="G85" s="30">
        <v>9120</v>
      </c>
      <c r="H85" s="4"/>
      <c r="I85" s="29"/>
      <c r="J85" s="4"/>
      <c r="K85" s="4"/>
      <c r="L85" s="29">
        <v>2400</v>
      </c>
      <c r="M85" s="4"/>
      <c r="N85" s="14"/>
    </row>
    <row r="86" spans="2:14" ht="15" customHeight="1">
      <c r="B86" s="1098"/>
      <c r="C86" s="1091"/>
      <c r="D86" s="12" t="s">
        <v>21</v>
      </c>
      <c r="E86" s="28"/>
      <c r="F86" s="29" t="s">
        <v>94</v>
      </c>
      <c r="G86" s="30"/>
      <c r="H86" s="4"/>
      <c r="I86" s="29"/>
      <c r="J86" s="4"/>
      <c r="K86" s="4"/>
      <c r="L86" s="29"/>
      <c r="M86" s="4"/>
      <c r="N86" s="14"/>
    </row>
    <row r="87" spans="2:14" ht="15" customHeight="1">
      <c r="B87" s="1098"/>
      <c r="C87" s="1091"/>
      <c r="D87" s="12" t="s">
        <v>24</v>
      </c>
      <c r="E87" s="28">
        <v>1017531.03</v>
      </c>
      <c r="F87" s="29" t="s">
        <v>94</v>
      </c>
      <c r="G87" s="30">
        <v>1017531.03</v>
      </c>
      <c r="H87" s="4"/>
      <c r="I87" s="29"/>
      <c r="J87" s="4"/>
      <c r="K87" s="4"/>
      <c r="L87" s="29">
        <v>65933</v>
      </c>
      <c r="M87" s="4"/>
      <c r="N87" s="14"/>
    </row>
    <row r="88" spans="2:14" ht="15" customHeight="1">
      <c r="B88" s="1098"/>
      <c r="C88" s="1091"/>
      <c r="D88" s="12" t="s">
        <v>78</v>
      </c>
      <c r="E88" s="28"/>
      <c r="F88" s="29" t="s">
        <v>94</v>
      </c>
      <c r="G88" s="30"/>
      <c r="H88" s="4"/>
      <c r="I88" s="29"/>
      <c r="J88" s="4"/>
      <c r="K88" s="4"/>
      <c r="L88" s="29"/>
      <c r="M88" s="4"/>
      <c r="N88" s="14"/>
    </row>
    <row r="89" spans="2:14" ht="15" customHeight="1">
      <c r="B89" s="1098"/>
      <c r="C89" s="1091"/>
      <c r="D89" s="12" t="s">
        <v>23</v>
      </c>
      <c r="E89" s="28">
        <v>3971868.0600000005</v>
      </c>
      <c r="F89" s="29" t="s">
        <v>94</v>
      </c>
      <c r="G89" s="30">
        <v>3971868.0600000005</v>
      </c>
      <c r="H89" s="4"/>
      <c r="I89" s="29"/>
      <c r="J89" s="4"/>
      <c r="K89" s="4"/>
      <c r="L89" s="29">
        <v>214451.68</v>
      </c>
      <c r="M89" s="4"/>
      <c r="N89" s="14"/>
    </row>
    <row r="90" spans="2:14" ht="15" customHeight="1">
      <c r="B90" s="1098"/>
      <c r="C90" s="1091"/>
      <c r="D90" s="12" t="s">
        <v>22</v>
      </c>
      <c r="E90" s="28">
        <v>6116393.5</v>
      </c>
      <c r="F90" s="29" t="s">
        <v>94</v>
      </c>
      <c r="G90" s="30">
        <v>6116393.5</v>
      </c>
      <c r="H90" s="4"/>
      <c r="I90" s="29"/>
      <c r="J90" s="4"/>
      <c r="K90" s="4"/>
      <c r="L90" s="29">
        <v>635772.5</v>
      </c>
      <c r="M90" s="4"/>
      <c r="N90" s="14"/>
    </row>
    <row r="91" spans="2:14" ht="15" customHeight="1">
      <c r="B91" s="1098"/>
      <c r="C91" s="1091"/>
      <c r="D91" s="12" t="s">
        <v>87</v>
      </c>
      <c r="E91" s="28"/>
      <c r="F91" s="29" t="s">
        <v>94</v>
      </c>
      <c r="G91" s="30"/>
      <c r="H91" s="4"/>
      <c r="I91" s="29"/>
      <c r="J91" s="4"/>
      <c r="K91" s="4"/>
      <c r="L91" s="29"/>
      <c r="M91" s="4"/>
      <c r="N91" s="14"/>
    </row>
    <row r="92" spans="2:14" ht="15" customHeight="1">
      <c r="B92" s="1118"/>
      <c r="C92" s="1099"/>
      <c r="D92" s="26" t="s">
        <v>49</v>
      </c>
      <c r="E92" s="37"/>
      <c r="F92" s="38" t="s">
        <v>94</v>
      </c>
      <c r="G92" s="39"/>
      <c r="H92" s="2"/>
      <c r="I92" s="38"/>
      <c r="J92" s="2"/>
      <c r="K92" s="2"/>
      <c r="L92" s="38"/>
      <c r="M92" s="2"/>
      <c r="N92" s="15"/>
    </row>
    <row r="93" spans="2:14" ht="15" customHeight="1">
      <c r="B93" s="1115" t="s">
        <v>28</v>
      </c>
      <c r="C93" s="1116"/>
      <c r="D93" s="1117"/>
      <c r="E93" s="41">
        <v>375332006.64000005</v>
      </c>
      <c r="F93" s="42">
        <v>17694711.560000043</v>
      </c>
      <c r="G93" s="43">
        <v>357637295.08</v>
      </c>
      <c r="H93" s="3"/>
      <c r="I93" s="42"/>
      <c r="J93" s="3">
        <v>4500</v>
      </c>
      <c r="K93" s="3">
        <v>340716.373</v>
      </c>
      <c r="L93" s="42">
        <v>224282685.10000014</v>
      </c>
      <c r="M93" s="3"/>
      <c r="N93" s="17"/>
    </row>
    <row r="94" spans="2:14" ht="15" customHeight="1">
      <c r="B94" s="1112" t="s">
        <v>29</v>
      </c>
      <c r="C94" s="1090" t="s">
        <v>8</v>
      </c>
      <c r="D94" s="27" t="s">
        <v>30</v>
      </c>
      <c r="E94" s="34">
        <v>3525000</v>
      </c>
      <c r="F94" s="35" t="s">
        <v>94</v>
      </c>
      <c r="G94" s="36">
        <v>3525000</v>
      </c>
      <c r="H94" s="1"/>
      <c r="I94" s="35"/>
      <c r="J94" s="1"/>
      <c r="K94" s="1"/>
      <c r="L94" s="35">
        <v>150000</v>
      </c>
      <c r="M94" s="1"/>
      <c r="N94" s="13"/>
    </row>
    <row r="95" spans="2:14" ht="15" customHeight="1">
      <c r="B95" s="1098"/>
      <c r="C95" s="1091"/>
      <c r="D95" s="12" t="s">
        <v>31</v>
      </c>
      <c r="E95" s="28">
        <v>1080000</v>
      </c>
      <c r="F95" s="29" t="s">
        <v>94</v>
      </c>
      <c r="G95" s="30">
        <v>1080000</v>
      </c>
      <c r="H95" s="4"/>
      <c r="I95" s="29"/>
      <c r="J95" s="4"/>
      <c r="K95" s="4"/>
      <c r="L95" s="29">
        <v>120000</v>
      </c>
      <c r="M95" s="4"/>
      <c r="N95" s="14"/>
    </row>
    <row r="96" spans="2:14" ht="15" customHeight="1">
      <c r="B96" s="1098"/>
      <c r="C96" s="1091"/>
      <c r="D96" s="12" t="s">
        <v>32</v>
      </c>
      <c r="E96" s="28"/>
      <c r="F96" s="29" t="s">
        <v>94</v>
      </c>
      <c r="G96" s="30"/>
      <c r="H96" s="4"/>
      <c r="I96" s="29"/>
      <c r="J96" s="4">
        <v>538</v>
      </c>
      <c r="K96" s="4">
        <v>666</v>
      </c>
      <c r="L96" s="29">
        <v>1500</v>
      </c>
      <c r="M96" s="4"/>
      <c r="N96" s="14"/>
    </row>
    <row r="97" spans="2:14" ht="15" customHeight="1">
      <c r="B97" s="1098"/>
      <c r="C97" s="1091"/>
      <c r="D97" s="12" t="s">
        <v>42</v>
      </c>
      <c r="E97" s="28">
        <v>272233.68</v>
      </c>
      <c r="F97" s="29">
        <v>28000</v>
      </c>
      <c r="G97" s="30">
        <v>244233.68</v>
      </c>
      <c r="H97" s="4">
        <v>150</v>
      </c>
      <c r="I97" s="29"/>
      <c r="J97" s="4">
        <v>2263.5</v>
      </c>
      <c r="K97" s="4">
        <v>5041.963</v>
      </c>
      <c r="L97" s="29">
        <v>243128</v>
      </c>
      <c r="M97" s="4"/>
      <c r="N97" s="14"/>
    </row>
    <row r="98" spans="2:14" ht="15" customHeight="1">
      <c r="B98" s="1098"/>
      <c r="C98" s="1091"/>
      <c r="D98" s="12" t="s">
        <v>104</v>
      </c>
      <c r="E98" s="28"/>
      <c r="F98" s="29" t="s">
        <v>94</v>
      </c>
      <c r="G98" s="30"/>
      <c r="H98" s="4"/>
      <c r="I98" s="29"/>
      <c r="J98" s="4"/>
      <c r="K98" s="4">
        <v>10</v>
      </c>
      <c r="L98" s="29"/>
      <c r="M98" s="4"/>
      <c r="N98" s="14"/>
    </row>
    <row r="99" spans="2:14" ht="15" customHeight="1">
      <c r="B99" s="1098"/>
      <c r="C99" s="1091"/>
      <c r="D99" s="12" t="s">
        <v>33</v>
      </c>
      <c r="E99" s="28">
        <v>82399435.16999999</v>
      </c>
      <c r="F99" s="29">
        <v>4666900</v>
      </c>
      <c r="G99" s="30">
        <v>77732535.16999999</v>
      </c>
      <c r="H99" s="4">
        <v>158621.5</v>
      </c>
      <c r="I99" s="29"/>
      <c r="J99" s="4">
        <v>110240</v>
      </c>
      <c r="K99" s="4">
        <v>21417.95</v>
      </c>
      <c r="L99" s="29">
        <v>33841573</v>
      </c>
      <c r="M99" s="4"/>
      <c r="N99" s="14">
        <v>58</v>
      </c>
    </row>
    <row r="100" spans="2:14" ht="15" customHeight="1">
      <c r="B100" s="1098"/>
      <c r="C100" s="1091"/>
      <c r="D100" s="12" t="s">
        <v>51</v>
      </c>
      <c r="E100" s="28"/>
      <c r="F100" s="29" t="s">
        <v>94</v>
      </c>
      <c r="G100" s="30"/>
      <c r="H100" s="4"/>
      <c r="I100" s="29"/>
      <c r="J100" s="4"/>
      <c r="K100" s="4"/>
      <c r="L100" s="29"/>
      <c r="M100" s="4"/>
      <c r="N100" s="14"/>
    </row>
    <row r="101" spans="2:14" ht="15" customHeight="1">
      <c r="B101" s="1098"/>
      <c r="C101" s="1091"/>
      <c r="D101" s="12" t="s">
        <v>105</v>
      </c>
      <c r="E101" s="28"/>
      <c r="F101" s="29" t="s">
        <v>94</v>
      </c>
      <c r="G101" s="30"/>
      <c r="H101" s="4"/>
      <c r="I101" s="29"/>
      <c r="J101" s="4"/>
      <c r="K101" s="4">
        <v>80</v>
      </c>
      <c r="L101" s="29"/>
      <c r="M101" s="4"/>
      <c r="N101" s="14"/>
    </row>
    <row r="102" spans="2:14" ht="15" customHeight="1">
      <c r="B102" s="1098"/>
      <c r="C102" s="1091"/>
      <c r="D102" s="12" t="s">
        <v>43</v>
      </c>
      <c r="E102" s="28">
        <v>23400</v>
      </c>
      <c r="F102" s="29">
        <v>9000</v>
      </c>
      <c r="G102" s="30">
        <v>14400</v>
      </c>
      <c r="H102" s="4"/>
      <c r="I102" s="29"/>
      <c r="J102" s="4"/>
      <c r="K102" s="4">
        <v>316</v>
      </c>
      <c r="L102" s="29">
        <v>3000</v>
      </c>
      <c r="M102" s="4"/>
      <c r="N102" s="14"/>
    </row>
    <row r="103" spans="2:14" ht="15" customHeight="1">
      <c r="B103" s="1098"/>
      <c r="C103" s="1091"/>
      <c r="D103" s="12" t="s">
        <v>34</v>
      </c>
      <c r="E103" s="28">
        <v>763290.62</v>
      </c>
      <c r="F103" s="29">
        <v>202800</v>
      </c>
      <c r="G103" s="30">
        <v>560490.62</v>
      </c>
      <c r="H103" s="4"/>
      <c r="I103" s="29"/>
      <c r="J103" s="4">
        <v>200</v>
      </c>
      <c r="K103" s="4">
        <v>694.768</v>
      </c>
      <c r="L103" s="29">
        <v>79402.56</v>
      </c>
      <c r="M103" s="4"/>
      <c r="N103" s="14">
        <v>5</v>
      </c>
    </row>
    <row r="104" spans="2:14" ht="15" customHeight="1">
      <c r="B104" s="1098"/>
      <c r="C104" s="1091"/>
      <c r="D104" s="12" t="s">
        <v>35</v>
      </c>
      <c r="E104" s="28">
        <v>54000</v>
      </c>
      <c r="F104" s="29">
        <v>54000</v>
      </c>
      <c r="G104" s="30"/>
      <c r="H104" s="4"/>
      <c r="I104" s="29"/>
      <c r="J104" s="4"/>
      <c r="K104" s="4">
        <v>60</v>
      </c>
      <c r="L104" s="29"/>
      <c r="M104" s="4"/>
      <c r="N104" s="14"/>
    </row>
    <row r="105" spans="2:14" ht="15" customHeight="1">
      <c r="B105" s="1098"/>
      <c r="C105" s="1091"/>
      <c r="D105" s="12" t="s">
        <v>77</v>
      </c>
      <c r="E105" s="28"/>
      <c r="F105" s="29" t="s">
        <v>94</v>
      </c>
      <c r="G105" s="30"/>
      <c r="H105" s="4"/>
      <c r="I105" s="29"/>
      <c r="J105" s="4"/>
      <c r="K105" s="4"/>
      <c r="L105" s="29"/>
      <c r="M105" s="4"/>
      <c r="N105" s="14"/>
    </row>
    <row r="106" spans="2:14" ht="15" customHeight="1">
      <c r="B106" s="1098"/>
      <c r="C106" s="1091"/>
      <c r="D106" s="12" t="s">
        <v>106</v>
      </c>
      <c r="E106" s="28"/>
      <c r="F106" s="29" t="s">
        <v>94</v>
      </c>
      <c r="G106" s="30"/>
      <c r="H106" s="4"/>
      <c r="I106" s="29"/>
      <c r="J106" s="4"/>
      <c r="K106" s="4"/>
      <c r="L106" s="29">
        <v>1200</v>
      </c>
      <c r="M106" s="4"/>
      <c r="N106" s="14"/>
    </row>
    <row r="107" spans="2:14" ht="15" customHeight="1">
      <c r="B107" s="1098"/>
      <c r="C107" s="1091"/>
      <c r="D107" s="12" t="s">
        <v>89</v>
      </c>
      <c r="E107" s="28"/>
      <c r="F107" s="29" t="s">
        <v>94</v>
      </c>
      <c r="G107" s="30"/>
      <c r="H107" s="4"/>
      <c r="I107" s="29"/>
      <c r="J107" s="4"/>
      <c r="K107" s="4"/>
      <c r="L107" s="29"/>
      <c r="M107" s="4"/>
      <c r="N107" s="14"/>
    </row>
    <row r="108" spans="2:14" ht="15" customHeight="1">
      <c r="B108" s="1098"/>
      <c r="C108" s="1091"/>
      <c r="D108" s="12" t="s">
        <v>52</v>
      </c>
      <c r="E108" s="28"/>
      <c r="F108" s="29" t="s">
        <v>94</v>
      </c>
      <c r="G108" s="30"/>
      <c r="H108" s="4"/>
      <c r="I108" s="29"/>
      <c r="J108" s="4"/>
      <c r="K108" s="4"/>
      <c r="L108" s="29"/>
      <c r="M108" s="4"/>
      <c r="N108" s="14"/>
    </row>
    <row r="109" spans="2:14" ht="15" customHeight="1">
      <c r="B109" s="1098"/>
      <c r="C109" s="1091"/>
      <c r="D109" s="12" t="s">
        <v>9</v>
      </c>
      <c r="E109" s="28">
        <v>2520287</v>
      </c>
      <c r="F109" s="29">
        <v>37184</v>
      </c>
      <c r="G109" s="30">
        <v>2483103</v>
      </c>
      <c r="H109" s="4"/>
      <c r="I109" s="29"/>
      <c r="J109" s="4"/>
      <c r="K109" s="4">
        <v>407.49000000000007</v>
      </c>
      <c r="L109" s="29">
        <v>390000</v>
      </c>
      <c r="M109" s="4"/>
      <c r="N109" s="14"/>
    </row>
    <row r="110" spans="2:14" ht="15" customHeight="1">
      <c r="B110" s="1098"/>
      <c r="C110" s="1091"/>
      <c r="D110" s="12" t="s">
        <v>36</v>
      </c>
      <c r="E110" s="28"/>
      <c r="F110" s="29" t="s">
        <v>94</v>
      </c>
      <c r="G110" s="30"/>
      <c r="H110" s="4"/>
      <c r="I110" s="29"/>
      <c r="J110" s="4"/>
      <c r="K110" s="4"/>
      <c r="L110" s="29"/>
      <c r="M110" s="4"/>
      <c r="N110" s="14"/>
    </row>
    <row r="111" spans="2:14" ht="15" customHeight="1">
      <c r="B111" s="1098"/>
      <c r="C111" s="1091"/>
      <c r="D111" s="12" t="s">
        <v>66</v>
      </c>
      <c r="E111" s="28"/>
      <c r="F111" s="29" t="s">
        <v>94</v>
      </c>
      <c r="G111" s="30"/>
      <c r="H111" s="4"/>
      <c r="I111" s="29"/>
      <c r="J111" s="4"/>
      <c r="K111" s="4"/>
      <c r="L111" s="29"/>
      <c r="M111" s="4"/>
      <c r="N111" s="14"/>
    </row>
    <row r="112" spans="2:14" ht="15" customHeight="1">
      <c r="B112" s="1098"/>
      <c r="C112" s="1091"/>
      <c r="D112" s="12" t="s">
        <v>92</v>
      </c>
      <c r="E112" s="28">
        <v>9000</v>
      </c>
      <c r="F112" s="29" t="s">
        <v>94</v>
      </c>
      <c r="G112" s="30">
        <v>9000</v>
      </c>
      <c r="H112" s="4"/>
      <c r="I112" s="29"/>
      <c r="J112" s="4"/>
      <c r="K112" s="4"/>
      <c r="L112" s="29">
        <v>240</v>
      </c>
      <c r="M112" s="4"/>
      <c r="N112" s="14"/>
    </row>
    <row r="113" spans="2:14" ht="15" customHeight="1">
      <c r="B113" s="1098"/>
      <c r="C113" s="1091"/>
      <c r="D113" s="12" t="s">
        <v>53</v>
      </c>
      <c r="E113" s="28"/>
      <c r="F113" s="29" t="s">
        <v>94</v>
      </c>
      <c r="G113" s="30"/>
      <c r="H113" s="4"/>
      <c r="I113" s="29"/>
      <c r="J113" s="4"/>
      <c r="K113" s="4"/>
      <c r="L113" s="29"/>
      <c r="M113" s="4"/>
      <c r="N113" s="14"/>
    </row>
    <row r="114" spans="2:14" ht="15" customHeight="1">
      <c r="B114" s="1098"/>
      <c r="C114" s="1091"/>
      <c r="D114" s="12" t="s">
        <v>60</v>
      </c>
      <c r="E114" s="28"/>
      <c r="F114" s="29" t="s">
        <v>94</v>
      </c>
      <c r="G114" s="30"/>
      <c r="H114" s="4"/>
      <c r="I114" s="29"/>
      <c r="J114" s="4"/>
      <c r="K114" s="4"/>
      <c r="L114" s="29"/>
      <c r="M114" s="4"/>
      <c r="N114" s="14"/>
    </row>
    <row r="115" spans="2:14" ht="15" customHeight="1">
      <c r="B115" s="1098"/>
      <c r="C115" s="1091"/>
      <c r="D115" s="12" t="s">
        <v>90</v>
      </c>
      <c r="E115" s="28"/>
      <c r="F115" s="29" t="s">
        <v>94</v>
      </c>
      <c r="G115" s="30"/>
      <c r="H115" s="4"/>
      <c r="I115" s="29"/>
      <c r="J115" s="4"/>
      <c r="K115" s="4"/>
      <c r="L115" s="29"/>
      <c r="M115" s="4"/>
      <c r="N115" s="14"/>
    </row>
    <row r="116" spans="2:14" ht="15" customHeight="1">
      <c r="B116" s="1098"/>
      <c r="C116" s="1091"/>
      <c r="D116" s="12" t="s">
        <v>67</v>
      </c>
      <c r="E116" s="28"/>
      <c r="F116" s="29" t="s">
        <v>94</v>
      </c>
      <c r="G116" s="30"/>
      <c r="H116" s="4"/>
      <c r="I116" s="29"/>
      <c r="J116" s="4"/>
      <c r="K116" s="4"/>
      <c r="L116" s="29"/>
      <c r="M116" s="4"/>
      <c r="N116" s="14"/>
    </row>
    <row r="117" spans="2:14" ht="15" customHeight="1">
      <c r="B117" s="1098"/>
      <c r="C117" s="1091"/>
      <c r="D117" s="12" t="s">
        <v>91</v>
      </c>
      <c r="E117" s="28">
        <v>133353</v>
      </c>
      <c r="F117" s="29" t="s">
        <v>94</v>
      </c>
      <c r="G117" s="30">
        <v>133353</v>
      </c>
      <c r="H117" s="4"/>
      <c r="I117" s="29"/>
      <c r="J117" s="4"/>
      <c r="K117" s="4"/>
      <c r="L117" s="29">
        <v>36000</v>
      </c>
      <c r="M117" s="4"/>
      <c r="N117" s="14"/>
    </row>
    <row r="118" spans="2:14" ht="15" customHeight="1">
      <c r="B118" s="1098"/>
      <c r="C118" s="1128"/>
      <c r="D118" s="26" t="s">
        <v>107</v>
      </c>
      <c r="E118" s="37"/>
      <c r="F118" s="38" t="s">
        <v>94</v>
      </c>
      <c r="G118" s="39"/>
      <c r="H118" s="2"/>
      <c r="I118" s="38"/>
      <c r="J118" s="2"/>
      <c r="K118" s="2">
        <v>12.3</v>
      </c>
      <c r="L118" s="38"/>
      <c r="M118" s="2"/>
      <c r="N118" s="15"/>
    </row>
    <row r="119" spans="2:14" ht="15" customHeight="1">
      <c r="B119" s="1098"/>
      <c r="C119" s="1092" t="s">
        <v>17</v>
      </c>
      <c r="D119" s="27" t="s">
        <v>37</v>
      </c>
      <c r="E119" s="34">
        <v>62000</v>
      </c>
      <c r="F119" s="35">
        <v>48000</v>
      </c>
      <c r="G119" s="36">
        <v>14000</v>
      </c>
      <c r="H119" s="1"/>
      <c r="I119" s="35"/>
      <c r="J119" s="1">
        <v>275</v>
      </c>
      <c r="K119" s="1"/>
      <c r="L119" s="35">
        <v>1000</v>
      </c>
      <c r="M119" s="1"/>
      <c r="N119" s="13"/>
    </row>
    <row r="120" spans="2:14" ht="15" customHeight="1">
      <c r="B120" s="1098"/>
      <c r="C120" s="1091"/>
      <c r="D120" s="12" t="s">
        <v>54</v>
      </c>
      <c r="E120" s="28"/>
      <c r="F120" s="29" t="s">
        <v>94</v>
      </c>
      <c r="G120" s="30"/>
      <c r="H120" s="4"/>
      <c r="I120" s="29"/>
      <c r="J120" s="4"/>
      <c r="K120" s="4"/>
      <c r="L120" s="29"/>
      <c r="M120" s="4"/>
      <c r="N120" s="14"/>
    </row>
    <row r="121" spans="2:14" ht="15" customHeight="1">
      <c r="B121" s="1118"/>
      <c r="C121" s="1099"/>
      <c r="D121" s="12" t="s">
        <v>108</v>
      </c>
      <c r="E121" s="37"/>
      <c r="F121" s="38" t="s">
        <v>94</v>
      </c>
      <c r="G121" s="39"/>
      <c r="H121" s="2"/>
      <c r="I121" s="38"/>
      <c r="J121" s="2"/>
      <c r="K121" s="2"/>
      <c r="L121" s="38">
        <v>40</v>
      </c>
      <c r="M121" s="2"/>
      <c r="N121" s="15"/>
    </row>
    <row r="122" spans="2:14" ht="15" customHeight="1" thickBot="1">
      <c r="B122" s="1119" t="s">
        <v>38</v>
      </c>
      <c r="C122" s="1120"/>
      <c r="D122" s="1121"/>
      <c r="E122" s="44">
        <v>90841999.47</v>
      </c>
      <c r="F122" s="45">
        <v>5045884</v>
      </c>
      <c r="G122" s="46">
        <v>85796115.47</v>
      </c>
      <c r="H122" s="5">
        <v>158771.5</v>
      </c>
      <c r="I122" s="45"/>
      <c r="J122" s="5">
        <v>113516.5</v>
      </c>
      <c r="K122" s="5">
        <v>28706.471</v>
      </c>
      <c r="L122" s="45">
        <v>34867083.56</v>
      </c>
      <c r="M122" s="5"/>
      <c r="N122" s="18">
        <v>63</v>
      </c>
    </row>
    <row r="123" spans="2:14" ht="15" customHeight="1" thickBot="1" thickTop="1">
      <c r="B123" s="1081" t="s">
        <v>39</v>
      </c>
      <c r="C123" s="1082"/>
      <c r="D123" s="1083"/>
      <c r="E123" s="62">
        <v>466174006.11</v>
      </c>
      <c r="F123" s="58">
        <v>22740595.560000002</v>
      </c>
      <c r="G123" s="59">
        <v>443433410.55</v>
      </c>
      <c r="H123" s="60">
        <v>158771.5</v>
      </c>
      <c r="I123" s="58"/>
      <c r="J123" s="60">
        <v>118016.5</v>
      </c>
      <c r="K123" s="60">
        <v>369422.844</v>
      </c>
      <c r="L123" s="58">
        <v>259149768.66000012</v>
      </c>
      <c r="M123" s="60"/>
      <c r="N123" s="61">
        <v>63</v>
      </c>
    </row>
    <row r="124" ht="10.5" thickTop="1"/>
    <row r="125" spans="1:15" ht="12.75">
      <c r="A125" s="20"/>
      <c r="B125" s="56" t="s">
        <v>129</v>
      </c>
      <c r="C125" s="7"/>
      <c r="D125" s="7"/>
      <c r="E125" s="7"/>
      <c r="G125" s="8"/>
      <c r="H125" s="8"/>
      <c r="J125" s="8"/>
      <c r="K125" s="8"/>
      <c r="M125" s="8"/>
      <c r="N125" s="8"/>
      <c r="O125" s="20"/>
    </row>
  </sheetData>
  <sheetProtection/>
  <mergeCells count="22">
    <mergeCell ref="C32:C36"/>
    <mergeCell ref="B5:B62"/>
    <mergeCell ref="E3:G3"/>
    <mergeCell ref="C60:C62"/>
    <mergeCell ref="C37:C56"/>
    <mergeCell ref="C57:C59"/>
    <mergeCell ref="B1:N1"/>
    <mergeCell ref="C94:C118"/>
    <mergeCell ref="B93:D93"/>
    <mergeCell ref="B3:B4"/>
    <mergeCell ref="C3:C4"/>
    <mergeCell ref="C5:C31"/>
    <mergeCell ref="H3:N3"/>
    <mergeCell ref="C63:C78"/>
    <mergeCell ref="B94:B121"/>
    <mergeCell ref="D3:D4"/>
    <mergeCell ref="B123:D123"/>
    <mergeCell ref="C119:C121"/>
    <mergeCell ref="B122:D122"/>
    <mergeCell ref="C79:C81"/>
    <mergeCell ref="B63:B92"/>
    <mergeCell ref="C82:C92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1200" verticalDpi="12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1"/>
  <sheetViews>
    <sheetView zoomScale="70" zoomScaleNormal="70" zoomScalePageLayoutView="0" workbookViewId="0" topLeftCell="A1">
      <selection activeCell="A1" sqref="A1"/>
    </sheetView>
  </sheetViews>
  <sheetFormatPr defaultColWidth="12" defaultRowHeight="11.25"/>
  <cols>
    <col min="1" max="1" width="1.83203125" style="290" customWidth="1"/>
    <col min="2" max="2" width="14.66015625" style="292" customWidth="1"/>
    <col min="3" max="3" width="32.83203125" style="292" bestFit="1" customWidth="1"/>
    <col min="4" max="4" width="45.33203125" style="292" customWidth="1"/>
    <col min="5" max="5" width="22.16015625" style="292" customWidth="1"/>
    <col min="6" max="6" width="21" style="292" customWidth="1"/>
    <col min="7" max="7" width="21.33203125" style="292" customWidth="1"/>
    <col min="8" max="8" width="18.83203125" style="292" customWidth="1"/>
    <col min="9" max="9" width="18.83203125" style="368" customWidth="1"/>
    <col min="10" max="10" width="20.66015625" style="292" customWidth="1"/>
    <col min="11" max="11" width="18.83203125" style="292" customWidth="1"/>
    <col min="12" max="12" width="26" style="368" customWidth="1"/>
    <col min="13" max="13" width="18.83203125" style="288" customWidth="1"/>
    <col min="14" max="14" width="21" style="288" customWidth="1"/>
    <col min="15" max="16" width="18.83203125" style="292" customWidth="1"/>
    <col min="17" max="18" width="17.66015625" style="290" bestFit="1" customWidth="1"/>
    <col min="19" max="19" width="14.16015625" style="290" bestFit="1" customWidth="1"/>
    <col min="20" max="20" width="16.83203125" style="290" bestFit="1" customWidth="1"/>
    <col min="21" max="16384" width="12" style="292" customWidth="1"/>
  </cols>
  <sheetData>
    <row r="1" spans="1:20" s="365" customFormat="1" ht="22.5" customHeight="1">
      <c r="A1" s="288"/>
      <c r="B1" s="1018" t="s">
        <v>285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288"/>
      <c r="R1" s="288"/>
      <c r="S1" s="288"/>
      <c r="T1" s="288"/>
    </row>
    <row r="2" spans="2:16" s="288" customFormat="1" ht="13.5" thickBo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41"/>
      <c r="N2" s="241"/>
      <c r="O2" s="289"/>
      <c r="P2" s="289"/>
    </row>
    <row r="3" spans="2:16" ht="13.5" thickTop="1">
      <c r="B3" s="1019" t="s">
        <v>0</v>
      </c>
      <c r="C3" s="1021" t="s">
        <v>1</v>
      </c>
      <c r="D3" s="1023" t="s">
        <v>2</v>
      </c>
      <c r="E3" s="1025" t="s">
        <v>3</v>
      </c>
      <c r="F3" s="1026"/>
      <c r="G3" s="1027"/>
      <c r="H3" s="1028" t="s">
        <v>4</v>
      </c>
      <c r="I3" s="1028"/>
      <c r="J3" s="1029"/>
      <c r="K3" s="1029"/>
      <c r="L3" s="1029"/>
      <c r="M3" s="1029"/>
      <c r="N3" s="1029"/>
      <c r="O3" s="1029"/>
      <c r="P3" s="1030"/>
    </row>
    <row r="4" spans="2:16" ht="108.75" customHeight="1" thickBot="1">
      <c r="B4" s="1020"/>
      <c r="C4" s="1022"/>
      <c r="D4" s="1024"/>
      <c r="E4" s="50" t="s">
        <v>5</v>
      </c>
      <c r="F4" s="51" t="s">
        <v>6</v>
      </c>
      <c r="G4" s="52" t="s">
        <v>68</v>
      </c>
      <c r="H4" s="391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190</v>
      </c>
      <c r="N4" s="53" t="s">
        <v>191</v>
      </c>
      <c r="O4" s="53" t="s">
        <v>71</v>
      </c>
      <c r="P4" s="54" t="s">
        <v>72</v>
      </c>
    </row>
    <row r="5" spans="2:16" s="290" customFormat="1" ht="13.5" thickTop="1">
      <c r="B5" s="1009" t="s">
        <v>289</v>
      </c>
      <c r="C5" s="1001" t="s">
        <v>8</v>
      </c>
      <c r="D5" s="458" t="s">
        <v>217</v>
      </c>
      <c r="E5" s="280">
        <f aca="true" t="shared" si="0" ref="E5:E57">SUM(F5:G5)</f>
        <v>159275690.45</v>
      </c>
      <c r="F5" s="527">
        <v>19549093.07</v>
      </c>
      <c r="G5" s="528">
        <v>139726597.38</v>
      </c>
      <c r="H5" s="529">
        <v>0</v>
      </c>
      <c r="I5" s="530">
        <v>0</v>
      </c>
      <c r="J5" s="530">
        <v>0</v>
      </c>
      <c r="K5" s="527">
        <v>60920.59299999999</v>
      </c>
      <c r="L5" s="527">
        <v>21477120.25</v>
      </c>
      <c r="M5" s="531">
        <v>0</v>
      </c>
      <c r="N5" s="532">
        <v>21477120.25</v>
      </c>
      <c r="O5" s="531">
        <v>0</v>
      </c>
      <c r="P5" s="533">
        <v>0</v>
      </c>
    </row>
    <row r="6" spans="2:16" s="290" customFormat="1" ht="12.75">
      <c r="B6" s="1009"/>
      <c r="C6" s="1001"/>
      <c r="D6" s="459" t="s">
        <v>219</v>
      </c>
      <c r="E6" s="636" t="s">
        <v>295</v>
      </c>
      <c r="F6" s="527" t="s">
        <v>295</v>
      </c>
      <c r="G6" s="528">
        <v>1516956.21</v>
      </c>
      <c r="H6" s="529">
        <v>0</v>
      </c>
      <c r="I6" s="530">
        <v>0</v>
      </c>
      <c r="J6" s="530">
        <v>0</v>
      </c>
      <c r="K6" s="534" t="s">
        <v>295</v>
      </c>
      <c r="L6" s="527">
        <v>139516</v>
      </c>
      <c r="M6" s="530">
        <v>0</v>
      </c>
      <c r="N6" s="532">
        <v>139516</v>
      </c>
      <c r="O6" s="530">
        <v>0</v>
      </c>
      <c r="P6" s="535">
        <v>0</v>
      </c>
    </row>
    <row r="7" spans="2:16" s="290" customFormat="1" ht="12.75">
      <c r="B7" s="1009"/>
      <c r="C7" s="1001"/>
      <c r="D7" s="457" t="s">
        <v>12</v>
      </c>
      <c r="E7" s="636" t="s">
        <v>295</v>
      </c>
      <c r="F7" s="530" t="s">
        <v>295</v>
      </c>
      <c r="G7" s="536">
        <v>12627984.7</v>
      </c>
      <c r="H7" s="537">
        <v>0</v>
      </c>
      <c r="I7" s="531">
        <v>0</v>
      </c>
      <c r="J7" s="527">
        <v>0</v>
      </c>
      <c r="K7" s="534" t="s">
        <v>295</v>
      </c>
      <c r="L7" s="534">
        <v>2784165.73</v>
      </c>
      <c r="M7" s="531">
        <v>0</v>
      </c>
      <c r="N7" s="532">
        <v>2784165.73</v>
      </c>
      <c r="O7" s="531">
        <v>0</v>
      </c>
      <c r="P7" s="533">
        <v>0</v>
      </c>
    </row>
    <row r="8" spans="2:16" s="290" customFormat="1" ht="12.75">
      <c r="B8" s="1009"/>
      <c r="C8" s="1001"/>
      <c r="D8" s="458" t="s">
        <v>14</v>
      </c>
      <c r="E8" s="280">
        <f t="shared" si="0"/>
        <v>39240251.12</v>
      </c>
      <c r="F8" s="531">
        <v>7011618.85</v>
      </c>
      <c r="G8" s="538">
        <v>32228632.27</v>
      </c>
      <c r="H8" s="537">
        <v>0</v>
      </c>
      <c r="I8" s="531">
        <v>0</v>
      </c>
      <c r="J8" s="531">
        <v>0</v>
      </c>
      <c r="K8" s="537">
        <v>24477.424</v>
      </c>
      <c r="L8" s="534">
        <v>6748363.82</v>
      </c>
      <c r="M8" s="539">
        <v>0</v>
      </c>
      <c r="N8" s="532">
        <v>6748363.82</v>
      </c>
      <c r="O8" s="531">
        <v>0</v>
      </c>
      <c r="P8" s="533">
        <v>0</v>
      </c>
    </row>
    <row r="9" spans="2:16" s="290" customFormat="1" ht="12.75">
      <c r="B9" s="1009"/>
      <c r="C9" s="1001"/>
      <c r="D9" s="458" t="s">
        <v>264</v>
      </c>
      <c r="E9" s="989" t="s">
        <v>295</v>
      </c>
      <c r="F9" s="540">
        <v>0</v>
      </c>
      <c r="G9" s="528" t="s">
        <v>295</v>
      </c>
      <c r="H9" s="990">
        <v>0</v>
      </c>
      <c r="I9" s="991">
        <v>0</v>
      </c>
      <c r="J9" s="991">
        <v>0</v>
      </c>
      <c r="K9" s="540">
        <v>0</v>
      </c>
      <c r="L9" s="541" t="s">
        <v>295</v>
      </c>
      <c r="M9" s="991">
        <v>0</v>
      </c>
      <c r="N9" s="527" t="s">
        <v>295</v>
      </c>
      <c r="O9" s="991">
        <v>0</v>
      </c>
      <c r="P9" s="992">
        <v>0</v>
      </c>
    </row>
    <row r="10" spans="2:16" s="290" customFormat="1" ht="12.75">
      <c r="B10" s="1009"/>
      <c r="C10" s="1001"/>
      <c r="D10" s="465" t="s">
        <v>265</v>
      </c>
      <c r="E10" s="636" t="s">
        <v>295</v>
      </c>
      <c r="F10" s="531" t="s">
        <v>295</v>
      </c>
      <c r="G10" s="536">
        <v>7598302</v>
      </c>
      <c r="H10" s="537">
        <v>0</v>
      </c>
      <c r="I10" s="531">
        <v>0</v>
      </c>
      <c r="J10" s="531" t="s">
        <v>295</v>
      </c>
      <c r="K10" s="527" t="s">
        <v>295</v>
      </c>
      <c r="L10" s="527">
        <v>674874</v>
      </c>
      <c r="M10" s="529">
        <v>0</v>
      </c>
      <c r="N10" s="532">
        <v>674874</v>
      </c>
      <c r="O10" s="531">
        <v>0</v>
      </c>
      <c r="P10" s="533">
        <v>0</v>
      </c>
    </row>
    <row r="11" spans="2:16" s="290" customFormat="1" ht="12.75">
      <c r="B11" s="1009"/>
      <c r="C11" s="1002"/>
      <c r="D11" s="525" t="s">
        <v>16</v>
      </c>
      <c r="E11" s="281">
        <f t="shared" si="0"/>
        <v>74290173.71000001</v>
      </c>
      <c r="F11" s="531">
        <v>4114703.6299999994</v>
      </c>
      <c r="G11" s="542">
        <v>70175470.08000001</v>
      </c>
      <c r="H11" s="543">
        <v>0</v>
      </c>
      <c r="I11" s="531">
        <v>0</v>
      </c>
      <c r="J11" s="531" t="s">
        <v>295</v>
      </c>
      <c r="K11" s="544">
        <v>4433.736</v>
      </c>
      <c r="L11" s="532">
        <v>8538140</v>
      </c>
      <c r="M11" s="531">
        <v>0</v>
      </c>
      <c r="N11" s="532">
        <v>8538140</v>
      </c>
      <c r="O11" s="545">
        <v>0</v>
      </c>
      <c r="P11" s="546">
        <v>0</v>
      </c>
    </row>
    <row r="12" spans="2:17" ht="12.75">
      <c r="B12" s="1009"/>
      <c r="C12" s="451" t="s">
        <v>17</v>
      </c>
      <c r="D12" s="524" t="s">
        <v>242</v>
      </c>
      <c r="E12" s="287">
        <f t="shared" si="0"/>
        <v>0</v>
      </c>
      <c r="F12" s="547">
        <v>0</v>
      </c>
      <c r="G12" s="548" t="s">
        <v>295</v>
      </c>
      <c r="H12" s="549">
        <v>0</v>
      </c>
      <c r="I12" s="547">
        <v>0</v>
      </c>
      <c r="J12" s="547">
        <v>0</v>
      </c>
      <c r="K12" s="547">
        <v>0</v>
      </c>
      <c r="L12" s="550" t="s">
        <v>295</v>
      </c>
      <c r="M12" s="547">
        <v>0</v>
      </c>
      <c r="N12" s="551" t="s">
        <v>295</v>
      </c>
      <c r="O12" s="547">
        <v>0</v>
      </c>
      <c r="P12" s="552">
        <v>0</v>
      </c>
      <c r="Q12" s="366"/>
    </row>
    <row r="13" spans="2:16" ht="12.75">
      <c r="B13" s="1009"/>
      <c r="C13" s="1007" t="s">
        <v>19</v>
      </c>
      <c r="D13" s="468" t="s">
        <v>261</v>
      </c>
      <c r="E13" s="285">
        <f t="shared" si="0"/>
        <v>1387495.9000000001</v>
      </c>
      <c r="F13" s="530">
        <v>0</v>
      </c>
      <c r="G13" s="553">
        <v>1387495.9000000001</v>
      </c>
      <c r="H13" s="554">
        <v>0</v>
      </c>
      <c r="I13" s="530">
        <v>0</v>
      </c>
      <c r="J13" s="530">
        <v>0</v>
      </c>
      <c r="K13" s="530" t="s">
        <v>295</v>
      </c>
      <c r="L13" s="530">
        <v>254344.5</v>
      </c>
      <c r="M13" s="539">
        <v>0</v>
      </c>
      <c r="N13" s="530">
        <v>254344.5</v>
      </c>
      <c r="O13" s="555">
        <v>0</v>
      </c>
      <c r="P13" s="556">
        <v>0</v>
      </c>
    </row>
    <row r="14" spans="2:16" ht="12.75">
      <c r="B14" s="1009"/>
      <c r="C14" s="1008"/>
      <c r="D14" s="470" t="s">
        <v>262</v>
      </c>
      <c r="E14" s="283">
        <f t="shared" si="0"/>
        <v>2974911.38</v>
      </c>
      <c r="F14" s="557">
        <v>0</v>
      </c>
      <c r="G14" s="558">
        <v>2974911.38</v>
      </c>
      <c r="H14" s="559">
        <v>0</v>
      </c>
      <c r="I14" s="531">
        <v>0</v>
      </c>
      <c r="J14" s="531">
        <v>0</v>
      </c>
      <c r="K14" s="531">
        <v>0</v>
      </c>
      <c r="L14" s="560">
        <v>1121978.9000000001</v>
      </c>
      <c r="M14" s="527">
        <v>0</v>
      </c>
      <c r="N14" s="531">
        <v>1121978.9000000001</v>
      </c>
      <c r="O14" s="531">
        <v>0</v>
      </c>
      <c r="P14" s="533">
        <v>0</v>
      </c>
    </row>
    <row r="15" spans="2:16" ht="12.75">
      <c r="B15" s="1009"/>
      <c r="C15" s="1008"/>
      <c r="D15" s="474" t="s">
        <v>58</v>
      </c>
      <c r="E15" s="283">
        <f t="shared" si="0"/>
        <v>26392</v>
      </c>
      <c r="F15" s="527">
        <v>0</v>
      </c>
      <c r="G15" s="561">
        <v>26392</v>
      </c>
      <c r="H15" s="559">
        <v>0</v>
      </c>
      <c r="I15" s="531">
        <v>0</v>
      </c>
      <c r="J15" s="531">
        <v>0</v>
      </c>
      <c r="K15" s="531">
        <v>0</v>
      </c>
      <c r="L15" s="527">
        <v>5219</v>
      </c>
      <c r="M15" s="527">
        <v>0</v>
      </c>
      <c r="N15" s="531">
        <v>5219</v>
      </c>
      <c r="O15" s="531">
        <v>0</v>
      </c>
      <c r="P15" s="533">
        <v>0</v>
      </c>
    </row>
    <row r="16" spans="2:16" ht="12.75">
      <c r="B16" s="1009"/>
      <c r="C16" s="1008"/>
      <c r="D16" s="470" t="s">
        <v>21</v>
      </c>
      <c r="E16" s="636" t="s">
        <v>295</v>
      </c>
      <c r="F16" s="562" t="s">
        <v>295</v>
      </c>
      <c r="G16" s="558">
        <v>137417106.13000003</v>
      </c>
      <c r="H16" s="563">
        <v>0</v>
      </c>
      <c r="I16" s="531">
        <v>0</v>
      </c>
      <c r="J16" s="531">
        <v>0</v>
      </c>
      <c r="K16" s="531" t="s">
        <v>295</v>
      </c>
      <c r="L16" s="545">
        <v>203225746.48248154</v>
      </c>
      <c r="M16" s="532">
        <v>1380</v>
      </c>
      <c r="N16" s="531">
        <v>203224366.48248154</v>
      </c>
      <c r="O16" s="531">
        <v>0</v>
      </c>
      <c r="P16" s="546">
        <v>0</v>
      </c>
    </row>
    <row r="17" spans="2:16" ht="12.75">
      <c r="B17" s="1009"/>
      <c r="C17" s="1008"/>
      <c r="D17" s="470" t="s">
        <v>259</v>
      </c>
      <c r="E17" s="283">
        <f t="shared" si="0"/>
        <v>1727781.95</v>
      </c>
      <c r="F17" s="527">
        <v>1226253.65</v>
      </c>
      <c r="G17" s="558">
        <v>501528.30000000005</v>
      </c>
      <c r="H17" s="563">
        <v>0</v>
      </c>
      <c r="I17" s="530">
        <v>0</v>
      </c>
      <c r="J17" s="530" t="s">
        <v>295</v>
      </c>
      <c r="K17" s="530">
        <v>105640.60500000001</v>
      </c>
      <c r="L17" s="545">
        <v>24139.910000000003</v>
      </c>
      <c r="M17" s="532">
        <v>0</v>
      </c>
      <c r="N17" s="530">
        <v>24139.910000000003</v>
      </c>
      <c r="O17" s="530">
        <v>0</v>
      </c>
      <c r="P17" s="533">
        <v>0</v>
      </c>
    </row>
    <row r="18" spans="2:16" ht="12.75">
      <c r="B18" s="1009"/>
      <c r="C18" s="1008"/>
      <c r="D18" s="470" t="s">
        <v>23</v>
      </c>
      <c r="E18" s="636" t="s">
        <v>295</v>
      </c>
      <c r="F18" s="527" t="s">
        <v>295</v>
      </c>
      <c r="G18" s="561">
        <v>87957.70000000001</v>
      </c>
      <c r="H18" s="563">
        <v>0</v>
      </c>
      <c r="I18" s="530">
        <v>0</v>
      </c>
      <c r="J18" s="530">
        <v>0</v>
      </c>
      <c r="K18" s="530" t="s">
        <v>295</v>
      </c>
      <c r="L18" s="545">
        <v>3790.3500000000004</v>
      </c>
      <c r="M18" s="532">
        <v>0</v>
      </c>
      <c r="N18" s="530">
        <v>3790.3500000000004</v>
      </c>
      <c r="O18" s="530">
        <v>0</v>
      </c>
      <c r="P18" s="533">
        <v>0</v>
      </c>
    </row>
    <row r="19" spans="2:16" ht="12.75">
      <c r="B19" s="1009"/>
      <c r="C19" s="1008"/>
      <c r="D19" s="470" t="s">
        <v>22</v>
      </c>
      <c r="E19" s="283">
        <f t="shared" si="0"/>
        <v>5203799.220000001</v>
      </c>
      <c r="F19" s="527">
        <v>2607863.16</v>
      </c>
      <c r="G19" s="558">
        <v>2595936.06</v>
      </c>
      <c r="H19" s="563">
        <v>0</v>
      </c>
      <c r="I19" s="530">
        <v>0</v>
      </c>
      <c r="J19" s="530" t="s">
        <v>295</v>
      </c>
      <c r="K19" s="530">
        <v>245257.119</v>
      </c>
      <c r="L19" s="545">
        <v>334107.54000000004</v>
      </c>
      <c r="M19" s="532">
        <v>0</v>
      </c>
      <c r="N19" s="530">
        <v>334107.54000000004</v>
      </c>
      <c r="O19" s="530">
        <v>0</v>
      </c>
      <c r="P19" s="533">
        <v>0</v>
      </c>
    </row>
    <row r="20" spans="2:16" ht="12.75">
      <c r="B20" s="1009"/>
      <c r="C20" s="1008"/>
      <c r="D20" s="470" t="s">
        <v>48</v>
      </c>
      <c r="E20" s="636" t="s">
        <v>295</v>
      </c>
      <c r="F20" s="527">
        <v>0</v>
      </c>
      <c r="G20" s="561" t="s">
        <v>295</v>
      </c>
      <c r="H20" s="563">
        <v>0</v>
      </c>
      <c r="I20" s="531">
        <v>0</v>
      </c>
      <c r="J20" s="531">
        <v>0</v>
      </c>
      <c r="K20" s="531">
        <v>0</v>
      </c>
      <c r="L20" s="545" t="s">
        <v>295</v>
      </c>
      <c r="M20" s="532">
        <v>0</v>
      </c>
      <c r="N20" s="531">
        <v>380</v>
      </c>
      <c r="O20" s="531">
        <v>0</v>
      </c>
      <c r="P20" s="533">
        <v>0</v>
      </c>
    </row>
    <row r="21" spans="2:16" ht="12.75">
      <c r="B21" s="1009"/>
      <c r="C21" s="1008"/>
      <c r="D21" s="474" t="s">
        <v>212</v>
      </c>
      <c r="E21" s="280">
        <f t="shared" si="0"/>
        <v>219300</v>
      </c>
      <c r="F21" s="564">
        <v>0</v>
      </c>
      <c r="G21" s="561">
        <v>219300</v>
      </c>
      <c r="H21" s="565">
        <v>0</v>
      </c>
      <c r="I21" s="531">
        <v>0</v>
      </c>
      <c r="J21" s="531">
        <v>0</v>
      </c>
      <c r="K21" s="531">
        <v>0</v>
      </c>
      <c r="L21" s="531">
        <v>6325</v>
      </c>
      <c r="M21" s="532">
        <v>0</v>
      </c>
      <c r="N21" s="531">
        <v>6325</v>
      </c>
      <c r="O21" s="531">
        <v>0</v>
      </c>
      <c r="P21" s="533">
        <v>0</v>
      </c>
    </row>
    <row r="22" spans="2:16" ht="12.75">
      <c r="B22" s="1009"/>
      <c r="C22" s="1008"/>
      <c r="D22" s="470" t="s">
        <v>208</v>
      </c>
      <c r="E22" s="283">
        <f t="shared" si="0"/>
        <v>176522.83000000002</v>
      </c>
      <c r="F22" s="564">
        <v>0</v>
      </c>
      <c r="G22" s="558">
        <v>176522.83000000002</v>
      </c>
      <c r="H22" s="566">
        <v>0</v>
      </c>
      <c r="I22" s="531">
        <v>0</v>
      </c>
      <c r="J22" s="531">
        <v>0</v>
      </c>
      <c r="K22" s="531">
        <v>0</v>
      </c>
      <c r="L22" s="567">
        <v>37364</v>
      </c>
      <c r="M22" s="532">
        <v>0</v>
      </c>
      <c r="N22" s="531">
        <v>37364</v>
      </c>
      <c r="O22" s="531">
        <v>0</v>
      </c>
      <c r="P22" s="533">
        <v>0</v>
      </c>
    </row>
    <row r="23" spans="2:16" ht="12.75">
      <c r="B23" s="1009"/>
      <c r="C23" s="1008"/>
      <c r="D23" s="470" t="s">
        <v>263</v>
      </c>
      <c r="E23" s="283">
        <f t="shared" si="0"/>
        <v>0</v>
      </c>
      <c r="F23" s="564">
        <v>0</v>
      </c>
      <c r="G23" s="558" t="s">
        <v>295</v>
      </c>
      <c r="H23" s="565">
        <v>0</v>
      </c>
      <c r="I23" s="531">
        <v>0</v>
      </c>
      <c r="J23" s="531">
        <v>0</v>
      </c>
      <c r="K23" s="531">
        <v>0</v>
      </c>
      <c r="L23" s="527" t="s">
        <v>295</v>
      </c>
      <c r="M23" s="532">
        <v>0</v>
      </c>
      <c r="N23" s="531" t="s">
        <v>295</v>
      </c>
      <c r="O23" s="531">
        <v>0</v>
      </c>
      <c r="P23" s="533">
        <v>0</v>
      </c>
    </row>
    <row r="24" spans="2:16" ht="12.75">
      <c r="B24" s="1009"/>
      <c r="C24" s="1008"/>
      <c r="D24" s="476" t="s">
        <v>20</v>
      </c>
      <c r="E24" s="283">
        <f t="shared" si="0"/>
        <v>0</v>
      </c>
      <c r="F24" s="568">
        <v>0</v>
      </c>
      <c r="G24" s="561" t="s">
        <v>295</v>
      </c>
      <c r="H24" s="569">
        <v>0</v>
      </c>
      <c r="I24" s="545">
        <v>0</v>
      </c>
      <c r="J24" s="545">
        <v>0</v>
      </c>
      <c r="K24" s="545">
        <v>0</v>
      </c>
      <c r="L24" s="532" t="s">
        <v>295</v>
      </c>
      <c r="M24" s="527">
        <v>0</v>
      </c>
      <c r="N24" s="545" t="s">
        <v>295</v>
      </c>
      <c r="O24" s="545">
        <v>0</v>
      </c>
      <c r="P24" s="546">
        <v>0</v>
      </c>
    </row>
    <row r="25" spans="2:16" ht="12.75">
      <c r="B25" s="1009"/>
      <c r="C25" s="1008"/>
      <c r="D25" s="476" t="s">
        <v>280</v>
      </c>
      <c r="E25" s="283">
        <f t="shared" si="0"/>
        <v>0</v>
      </c>
      <c r="F25" s="568">
        <v>0</v>
      </c>
      <c r="G25" s="561" t="s">
        <v>295</v>
      </c>
      <c r="H25" s="570">
        <v>0</v>
      </c>
      <c r="I25" s="545">
        <v>0</v>
      </c>
      <c r="J25" s="545">
        <v>0</v>
      </c>
      <c r="K25" s="545">
        <v>0</v>
      </c>
      <c r="L25" s="532" t="s">
        <v>295</v>
      </c>
      <c r="M25" s="527">
        <v>0</v>
      </c>
      <c r="N25" s="545" t="s">
        <v>295</v>
      </c>
      <c r="O25" s="545">
        <v>0</v>
      </c>
      <c r="P25" s="546">
        <v>0</v>
      </c>
    </row>
    <row r="26" spans="2:16" ht="12.75">
      <c r="B26" s="1009"/>
      <c r="C26" s="1006" t="s">
        <v>80</v>
      </c>
      <c r="D26" s="477" t="s">
        <v>221</v>
      </c>
      <c r="E26" s="437">
        <f t="shared" si="0"/>
        <v>0</v>
      </c>
      <c r="F26" s="571">
        <v>0</v>
      </c>
      <c r="G26" s="572" t="s">
        <v>295</v>
      </c>
      <c r="H26" s="573">
        <v>0</v>
      </c>
      <c r="I26" s="555">
        <v>0</v>
      </c>
      <c r="J26" s="555">
        <v>0</v>
      </c>
      <c r="K26" s="555">
        <v>0</v>
      </c>
      <c r="L26" s="574" t="s">
        <v>295</v>
      </c>
      <c r="M26" s="555">
        <v>0</v>
      </c>
      <c r="N26" s="574" t="s">
        <v>295</v>
      </c>
      <c r="O26" s="575">
        <v>0</v>
      </c>
      <c r="P26" s="556">
        <v>0</v>
      </c>
    </row>
    <row r="27" spans="2:16" ht="12.75">
      <c r="B27" s="1009"/>
      <c r="C27" s="1001"/>
      <c r="D27" s="479" t="s">
        <v>223</v>
      </c>
      <c r="E27" s="280">
        <f t="shared" si="0"/>
        <v>0</v>
      </c>
      <c r="F27" s="531">
        <v>0</v>
      </c>
      <c r="G27" s="536" t="s">
        <v>295</v>
      </c>
      <c r="H27" s="576">
        <v>0</v>
      </c>
      <c r="I27" s="530">
        <v>0</v>
      </c>
      <c r="J27" s="530">
        <v>0</v>
      </c>
      <c r="K27" s="530">
        <v>0</v>
      </c>
      <c r="L27" s="534" t="s">
        <v>295</v>
      </c>
      <c r="M27" s="530">
        <v>0</v>
      </c>
      <c r="N27" s="534" t="s">
        <v>295</v>
      </c>
      <c r="O27" s="531">
        <v>0</v>
      </c>
      <c r="P27" s="533">
        <v>0</v>
      </c>
    </row>
    <row r="28" spans="2:16" ht="12.75">
      <c r="B28" s="1009"/>
      <c r="C28" s="1001"/>
      <c r="D28" s="479" t="s">
        <v>266</v>
      </c>
      <c r="E28" s="281">
        <f t="shared" si="0"/>
        <v>0</v>
      </c>
      <c r="F28" s="531">
        <v>0</v>
      </c>
      <c r="G28" s="536" t="s">
        <v>295</v>
      </c>
      <c r="H28" s="577">
        <v>0</v>
      </c>
      <c r="I28" s="531">
        <v>0</v>
      </c>
      <c r="J28" s="531">
        <v>0</v>
      </c>
      <c r="K28" s="531">
        <v>0</v>
      </c>
      <c r="L28" s="534" t="s">
        <v>295</v>
      </c>
      <c r="M28" s="530">
        <v>0</v>
      </c>
      <c r="N28" s="534" t="s">
        <v>295</v>
      </c>
      <c r="O28" s="545">
        <v>0</v>
      </c>
      <c r="P28" s="546">
        <v>0</v>
      </c>
    </row>
    <row r="29" spans="2:16" ht="12.75">
      <c r="B29" s="1009"/>
      <c r="C29" s="1001"/>
      <c r="D29" s="479" t="s">
        <v>267</v>
      </c>
      <c r="E29" s="281">
        <f t="shared" si="0"/>
        <v>0</v>
      </c>
      <c r="F29" s="531">
        <v>0</v>
      </c>
      <c r="G29" s="536" t="s">
        <v>295</v>
      </c>
      <c r="H29" s="577">
        <v>0</v>
      </c>
      <c r="I29" s="531">
        <v>0</v>
      </c>
      <c r="J29" s="531">
        <v>0</v>
      </c>
      <c r="K29" s="531">
        <v>0</v>
      </c>
      <c r="L29" s="534" t="s">
        <v>295</v>
      </c>
      <c r="M29" s="530">
        <v>0</v>
      </c>
      <c r="N29" s="534" t="s">
        <v>295</v>
      </c>
      <c r="O29" s="531">
        <v>0</v>
      </c>
      <c r="P29" s="533">
        <v>0</v>
      </c>
    </row>
    <row r="30" spans="2:16" ht="12.75">
      <c r="B30" s="1009"/>
      <c r="C30" s="1001"/>
      <c r="D30" s="480" t="s">
        <v>268</v>
      </c>
      <c r="E30" s="281">
        <f t="shared" si="0"/>
        <v>0</v>
      </c>
      <c r="F30" s="545">
        <v>0</v>
      </c>
      <c r="G30" s="542" t="s">
        <v>295</v>
      </c>
      <c r="H30" s="544">
        <v>0</v>
      </c>
      <c r="I30" s="545">
        <v>0</v>
      </c>
      <c r="J30" s="545">
        <v>0</v>
      </c>
      <c r="K30" s="545">
        <v>0</v>
      </c>
      <c r="L30" s="541" t="s">
        <v>295</v>
      </c>
      <c r="M30" s="578">
        <v>0</v>
      </c>
      <c r="N30" s="541" t="s">
        <v>295</v>
      </c>
      <c r="O30" s="544">
        <v>0</v>
      </c>
      <c r="P30" s="546">
        <v>0</v>
      </c>
    </row>
    <row r="31" spans="2:16" ht="12.75">
      <c r="B31" s="1009"/>
      <c r="C31" s="1001"/>
      <c r="D31" s="480" t="s">
        <v>250</v>
      </c>
      <c r="E31" s="281">
        <f t="shared" si="0"/>
        <v>0</v>
      </c>
      <c r="F31" s="545">
        <v>0</v>
      </c>
      <c r="G31" s="528" t="s">
        <v>295</v>
      </c>
      <c r="H31" s="544">
        <v>0</v>
      </c>
      <c r="I31" s="545">
        <v>0</v>
      </c>
      <c r="J31" s="545">
        <v>0</v>
      </c>
      <c r="K31" s="545">
        <v>0</v>
      </c>
      <c r="L31" s="527" t="s">
        <v>295</v>
      </c>
      <c r="M31" s="530">
        <v>0</v>
      </c>
      <c r="N31" s="527" t="s">
        <v>295</v>
      </c>
      <c r="O31" s="544">
        <v>0</v>
      </c>
      <c r="P31" s="546">
        <v>0</v>
      </c>
    </row>
    <row r="32" spans="2:16" ht="12.75">
      <c r="B32" s="1009"/>
      <c r="C32" s="1001"/>
      <c r="D32" s="480" t="s">
        <v>225</v>
      </c>
      <c r="E32" s="281">
        <f t="shared" si="0"/>
        <v>0</v>
      </c>
      <c r="F32" s="545">
        <v>0</v>
      </c>
      <c r="G32" s="528" t="s">
        <v>295</v>
      </c>
      <c r="H32" s="544">
        <v>0</v>
      </c>
      <c r="I32" s="545">
        <v>0</v>
      </c>
      <c r="J32" s="545">
        <v>0</v>
      </c>
      <c r="K32" s="545">
        <v>0</v>
      </c>
      <c r="L32" s="527" t="s">
        <v>295</v>
      </c>
      <c r="M32" s="578">
        <v>0</v>
      </c>
      <c r="N32" s="541" t="s">
        <v>295</v>
      </c>
      <c r="O32" s="544">
        <v>0</v>
      </c>
      <c r="P32" s="546">
        <v>0</v>
      </c>
    </row>
    <row r="33" spans="2:16" ht="12.75">
      <c r="B33" s="1009"/>
      <c r="C33" s="1001"/>
      <c r="D33" s="492" t="s">
        <v>249</v>
      </c>
      <c r="E33" s="282">
        <f t="shared" si="0"/>
        <v>0</v>
      </c>
      <c r="F33" s="579">
        <v>0</v>
      </c>
      <c r="G33" s="580" t="s">
        <v>295</v>
      </c>
      <c r="H33" s="581">
        <v>0</v>
      </c>
      <c r="I33" s="579">
        <v>0</v>
      </c>
      <c r="J33" s="579">
        <v>0</v>
      </c>
      <c r="K33" s="579">
        <v>0</v>
      </c>
      <c r="L33" s="582" t="s">
        <v>295</v>
      </c>
      <c r="M33" s="579">
        <v>0</v>
      </c>
      <c r="N33" s="582" t="s">
        <v>295</v>
      </c>
      <c r="O33" s="581">
        <v>0</v>
      </c>
      <c r="P33" s="583">
        <v>0</v>
      </c>
    </row>
    <row r="34" spans="2:16" ht="27" thickBot="1">
      <c r="B34" s="523"/>
      <c r="C34" s="517" t="s">
        <v>101</v>
      </c>
      <c r="D34" s="518" t="s">
        <v>76</v>
      </c>
      <c r="E34" s="643" t="s">
        <v>295</v>
      </c>
      <c r="F34" s="584" t="s">
        <v>295</v>
      </c>
      <c r="G34" s="585">
        <v>0</v>
      </c>
      <c r="H34" s="586">
        <v>0</v>
      </c>
      <c r="I34" s="584">
        <v>0</v>
      </c>
      <c r="J34" s="584">
        <v>0</v>
      </c>
      <c r="K34" s="584" t="s">
        <v>295</v>
      </c>
      <c r="L34" s="587">
        <v>0</v>
      </c>
      <c r="M34" s="584">
        <v>0</v>
      </c>
      <c r="N34" s="587">
        <v>0</v>
      </c>
      <c r="O34" s="586">
        <v>0</v>
      </c>
      <c r="P34" s="588">
        <v>0</v>
      </c>
    </row>
    <row r="35" spans="2:16" ht="13.5" customHeight="1">
      <c r="B35" s="1009" t="s">
        <v>26</v>
      </c>
      <c r="C35" s="449"/>
      <c r="D35" s="458" t="s">
        <v>218</v>
      </c>
      <c r="E35" s="283">
        <f t="shared" si="0"/>
        <v>214339.30000000002</v>
      </c>
      <c r="F35" s="530">
        <v>0</v>
      </c>
      <c r="G35" s="536">
        <v>214339.30000000002</v>
      </c>
      <c r="H35" s="529">
        <v>0</v>
      </c>
      <c r="I35" s="530">
        <v>0</v>
      </c>
      <c r="J35" s="530">
        <v>0</v>
      </c>
      <c r="K35" s="530">
        <v>0</v>
      </c>
      <c r="L35" s="534">
        <v>58061.96</v>
      </c>
      <c r="M35" s="530">
        <v>1028.7</v>
      </c>
      <c r="N35" s="534">
        <v>57033.26</v>
      </c>
      <c r="O35" s="530">
        <v>0</v>
      </c>
      <c r="P35" s="589">
        <v>0</v>
      </c>
    </row>
    <row r="36" spans="2:16" ht="13.5" customHeight="1">
      <c r="B36" s="1009"/>
      <c r="C36" s="449"/>
      <c r="D36" s="457" t="s">
        <v>152</v>
      </c>
      <c r="E36" s="283">
        <f t="shared" si="0"/>
        <v>0</v>
      </c>
      <c r="F36" s="530">
        <v>0</v>
      </c>
      <c r="G36" s="536">
        <v>0</v>
      </c>
      <c r="H36" s="529">
        <v>0</v>
      </c>
      <c r="I36" s="530">
        <v>0</v>
      </c>
      <c r="J36" s="530">
        <v>0</v>
      </c>
      <c r="K36" s="530">
        <v>0</v>
      </c>
      <c r="L36" s="534">
        <v>0</v>
      </c>
      <c r="M36" s="530">
        <v>0</v>
      </c>
      <c r="N36" s="534">
        <v>0</v>
      </c>
      <c r="O36" s="530">
        <v>0</v>
      </c>
      <c r="P36" s="589" t="s">
        <v>295</v>
      </c>
    </row>
    <row r="37" spans="2:16" ht="13.5" customHeight="1">
      <c r="B37" s="1009"/>
      <c r="C37" s="449"/>
      <c r="D37" s="457" t="s">
        <v>288</v>
      </c>
      <c r="E37" s="283">
        <f t="shared" si="0"/>
        <v>0</v>
      </c>
      <c r="F37" s="530">
        <v>0</v>
      </c>
      <c r="G37" s="536">
        <v>0</v>
      </c>
      <c r="H37" s="529">
        <v>0</v>
      </c>
      <c r="I37" s="530">
        <v>0</v>
      </c>
      <c r="J37" s="530">
        <v>0</v>
      </c>
      <c r="K37" s="530">
        <v>0</v>
      </c>
      <c r="L37" s="534">
        <v>0</v>
      </c>
      <c r="M37" s="530">
        <v>0</v>
      </c>
      <c r="N37" s="534">
        <v>0</v>
      </c>
      <c r="O37" s="530">
        <v>0</v>
      </c>
      <c r="P37" s="589" t="s">
        <v>295</v>
      </c>
    </row>
    <row r="38" spans="2:16" ht="12.75">
      <c r="B38" s="1009"/>
      <c r="C38" s="1001" t="s">
        <v>8</v>
      </c>
      <c r="D38" s="480" t="s">
        <v>62</v>
      </c>
      <c r="E38" s="280">
        <f t="shared" si="0"/>
        <v>2806.04</v>
      </c>
      <c r="F38" s="527">
        <v>0</v>
      </c>
      <c r="G38" s="528">
        <v>2806.04</v>
      </c>
      <c r="H38" s="537">
        <v>0</v>
      </c>
      <c r="I38" s="531">
        <v>0</v>
      </c>
      <c r="J38" s="531">
        <v>0</v>
      </c>
      <c r="K38" s="531">
        <v>0</v>
      </c>
      <c r="L38" s="527">
        <v>1459.2600000000002</v>
      </c>
      <c r="M38" s="590">
        <v>0</v>
      </c>
      <c r="N38" s="534">
        <v>1459.2600000000002</v>
      </c>
      <c r="O38" s="531">
        <v>0</v>
      </c>
      <c r="P38" s="533">
        <v>0</v>
      </c>
    </row>
    <row r="39" spans="2:16" ht="12.75">
      <c r="B39" s="1009"/>
      <c r="C39" s="1001"/>
      <c r="D39" s="480" t="s">
        <v>217</v>
      </c>
      <c r="E39" s="636" t="s">
        <v>295</v>
      </c>
      <c r="F39" s="527" t="s">
        <v>295</v>
      </c>
      <c r="G39" s="528">
        <v>13142900.04</v>
      </c>
      <c r="H39" s="537">
        <v>0</v>
      </c>
      <c r="I39" s="531">
        <v>0</v>
      </c>
      <c r="J39" s="531">
        <v>0</v>
      </c>
      <c r="K39" s="531" t="s">
        <v>295</v>
      </c>
      <c r="L39" s="527">
        <v>1560273.58</v>
      </c>
      <c r="M39" s="590">
        <v>135</v>
      </c>
      <c r="N39" s="534">
        <v>1560138.58</v>
      </c>
      <c r="O39" s="531">
        <v>0</v>
      </c>
      <c r="P39" s="589">
        <v>0</v>
      </c>
    </row>
    <row r="40" spans="2:16" ht="12.75">
      <c r="B40" s="1009"/>
      <c r="C40" s="1001"/>
      <c r="D40" s="480" t="s">
        <v>12</v>
      </c>
      <c r="E40" s="636" t="s">
        <v>295</v>
      </c>
      <c r="F40" s="527" t="s">
        <v>295</v>
      </c>
      <c r="G40" s="528">
        <v>27067.069999999992</v>
      </c>
      <c r="H40" s="537">
        <v>0</v>
      </c>
      <c r="I40" s="531">
        <v>0</v>
      </c>
      <c r="J40" s="531">
        <v>0</v>
      </c>
      <c r="K40" s="531" t="s">
        <v>295</v>
      </c>
      <c r="L40" s="527">
        <v>4253.9400000000005</v>
      </c>
      <c r="M40" s="590">
        <v>0</v>
      </c>
      <c r="N40" s="534">
        <v>4253.9400000000005</v>
      </c>
      <c r="O40" s="531">
        <v>0</v>
      </c>
      <c r="P40" s="589">
        <v>0</v>
      </c>
    </row>
    <row r="41" spans="2:16" ht="12.75">
      <c r="B41" s="1009"/>
      <c r="C41" s="1001"/>
      <c r="D41" s="480" t="s">
        <v>13</v>
      </c>
      <c r="E41" s="280">
        <f t="shared" si="0"/>
        <v>8046.810000000001</v>
      </c>
      <c r="F41" s="527">
        <v>0</v>
      </c>
      <c r="G41" s="528">
        <v>8046.810000000001</v>
      </c>
      <c r="H41" s="537">
        <v>0</v>
      </c>
      <c r="I41" s="531">
        <v>0</v>
      </c>
      <c r="J41" s="531">
        <v>0</v>
      </c>
      <c r="K41" s="531">
        <v>0</v>
      </c>
      <c r="L41" s="527">
        <v>4153.77</v>
      </c>
      <c r="M41" s="590">
        <v>173</v>
      </c>
      <c r="N41" s="534">
        <v>3980.7700000000004</v>
      </c>
      <c r="O41" s="531">
        <v>0</v>
      </c>
      <c r="P41" s="589">
        <v>0</v>
      </c>
    </row>
    <row r="42" spans="2:16" ht="12.75">
      <c r="B42" s="1009"/>
      <c r="C42" s="1001"/>
      <c r="D42" s="480" t="s">
        <v>14</v>
      </c>
      <c r="E42" s="636" t="s">
        <v>295</v>
      </c>
      <c r="F42" s="527" t="s">
        <v>295</v>
      </c>
      <c r="G42" s="528">
        <v>9194250.420000002</v>
      </c>
      <c r="H42" s="537">
        <v>0</v>
      </c>
      <c r="I42" s="531">
        <v>0</v>
      </c>
      <c r="J42" s="531">
        <v>0</v>
      </c>
      <c r="K42" s="531" t="s">
        <v>295</v>
      </c>
      <c r="L42" s="527">
        <v>1074882</v>
      </c>
      <c r="M42" s="531">
        <v>462.2</v>
      </c>
      <c r="N42" s="534">
        <v>1074419.8</v>
      </c>
      <c r="O42" s="531">
        <v>0</v>
      </c>
      <c r="P42" s="589">
        <v>0</v>
      </c>
    </row>
    <row r="43" spans="2:16" ht="12.75">
      <c r="B43" s="1009"/>
      <c r="C43" s="1001"/>
      <c r="D43" s="480" t="s">
        <v>265</v>
      </c>
      <c r="E43" s="280">
        <f t="shared" si="0"/>
        <v>3348262.43</v>
      </c>
      <c r="F43" s="527">
        <v>0</v>
      </c>
      <c r="G43" s="528">
        <v>3348262.43</v>
      </c>
      <c r="H43" s="537">
        <v>0</v>
      </c>
      <c r="I43" s="531">
        <v>0</v>
      </c>
      <c r="J43" s="531">
        <v>0</v>
      </c>
      <c r="K43" s="531">
        <v>0</v>
      </c>
      <c r="L43" s="527">
        <v>287364.01</v>
      </c>
      <c r="M43" s="531">
        <v>288</v>
      </c>
      <c r="N43" s="534">
        <v>287076.01</v>
      </c>
      <c r="O43" s="531">
        <v>0</v>
      </c>
      <c r="P43" s="533">
        <v>0</v>
      </c>
    </row>
    <row r="44" spans="2:16" ht="12.75">
      <c r="B44" s="1009"/>
      <c r="C44" s="1001"/>
      <c r="D44" s="480" t="s">
        <v>73</v>
      </c>
      <c r="E44" s="281">
        <f t="shared" si="0"/>
        <v>0</v>
      </c>
      <c r="F44" s="532">
        <v>0</v>
      </c>
      <c r="G44" s="591" t="s">
        <v>295</v>
      </c>
      <c r="H44" s="544">
        <v>0</v>
      </c>
      <c r="I44" s="545">
        <v>0</v>
      </c>
      <c r="J44" s="545">
        <v>0</v>
      </c>
      <c r="K44" s="545">
        <v>0</v>
      </c>
      <c r="L44" s="532" t="s">
        <v>295</v>
      </c>
      <c r="M44" s="545">
        <v>0</v>
      </c>
      <c r="N44" s="534" t="s">
        <v>295</v>
      </c>
      <c r="O44" s="545">
        <v>0</v>
      </c>
      <c r="P44" s="592">
        <v>0</v>
      </c>
    </row>
    <row r="45" spans="2:16" ht="12.75" customHeight="1">
      <c r="B45" s="1009"/>
      <c r="C45" s="1015" t="s">
        <v>17</v>
      </c>
      <c r="D45" s="481" t="s">
        <v>153</v>
      </c>
      <c r="E45" s="422">
        <f t="shared" si="0"/>
        <v>639383.8999999999</v>
      </c>
      <c r="F45" s="593">
        <v>0</v>
      </c>
      <c r="G45" s="594">
        <v>639383.8999999999</v>
      </c>
      <c r="H45" s="595">
        <v>0</v>
      </c>
      <c r="I45" s="593">
        <v>0</v>
      </c>
      <c r="J45" s="593">
        <v>0</v>
      </c>
      <c r="K45" s="593">
        <v>0</v>
      </c>
      <c r="L45" s="596">
        <v>206285.49999999994</v>
      </c>
      <c r="M45" s="596">
        <v>102.97</v>
      </c>
      <c r="N45" s="597">
        <v>206182.52999999994</v>
      </c>
      <c r="O45" s="595">
        <v>0</v>
      </c>
      <c r="P45" s="598">
        <v>0</v>
      </c>
    </row>
    <row r="46" spans="2:16" ht="12.75" customHeight="1">
      <c r="B46" s="1009"/>
      <c r="C46" s="1016"/>
      <c r="D46" s="484" t="s">
        <v>247</v>
      </c>
      <c r="E46" s="427">
        <f t="shared" si="0"/>
        <v>52455.87</v>
      </c>
      <c r="F46" s="599">
        <v>0</v>
      </c>
      <c r="G46" s="600">
        <v>52455.87</v>
      </c>
      <c r="H46" s="601">
        <v>0</v>
      </c>
      <c r="I46" s="599">
        <v>0</v>
      </c>
      <c r="J46" s="599">
        <v>0</v>
      </c>
      <c r="K46" s="599">
        <v>0</v>
      </c>
      <c r="L46" s="602">
        <v>2160</v>
      </c>
      <c r="M46" s="602">
        <v>0</v>
      </c>
      <c r="N46" s="603">
        <v>2160</v>
      </c>
      <c r="O46" s="601">
        <v>0</v>
      </c>
      <c r="P46" s="604">
        <v>0</v>
      </c>
    </row>
    <row r="47" spans="2:16" ht="12.75" customHeight="1">
      <c r="B47" s="1009"/>
      <c r="C47" s="1017"/>
      <c r="D47" s="487" t="s">
        <v>207</v>
      </c>
      <c r="E47" s="432">
        <f t="shared" si="0"/>
        <v>578529.64</v>
      </c>
      <c r="F47" s="605">
        <v>0</v>
      </c>
      <c r="G47" s="606">
        <v>578529.64</v>
      </c>
      <c r="H47" s="607">
        <v>0</v>
      </c>
      <c r="I47" s="605">
        <v>0</v>
      </c>
      <c r="J47" s="605">
        <v>0</v>
      </c>
      <c r="K47" s="605">
        <v>0</v>
      </c>
      <c r="L47" s="608">
        <v>19744.999999999996</v>
      </c>
      <c r="M47" s="608">
        <v>0</v>
      </c>
      <c r="N47" s="609">
        <v>19744.999999999996</v>
      </c>
      <c r="O47" s="607">
        <v>0</v>
      </c>
      <c r="P47" s="610">
        <v>0</v>
      </c>
    </row>
    <row r="48" spans="2:16" ht="12.75">
      <c r="B48" s="1009"/>
      <c r="C48" s="1010" t="s">
        <v>19</v>
      </c>
      <c r="D48" s="490" t="s">
        <v>262</v>
      </c>
      <c r="E48" s="283">
        <f t="shared" si="0"/>
        <v>401825.1</v>
      </c>
      <c r="F48" s="611">
        <v>0</v>
      </c>
      <c r="G48" s="612">
        <v>401825.1</v>
      </c>
      <c r="H48" s="529">
        <v>0</v>
      </c>
      <c r="I48" s="530">
        <v>0</v>
      </c>
      <c r="J48" s="530">
        <v>0</v>
      </c>
      <c r="K48" s="530">
        <v>1800</v>
      </c>
      <c r="L48" s="530">
        <v>55586.96</v>
      </c>
      <c r="M48" s="534">
        <v>0</v>
      </c>
      <c r="N48" s="530">
        <v>55586.96</v>
      </c>
      <c r="O48" s="529">
        <v>0</v>
      </c>
      <c r="P48" s="613">
        <v>0</v>
      </c>
    </row>
    <row r="49" spans="2:16" ht="12.75">
      <c r="B49" s="1009"/>
      <c r="C49" s="1011"/>
      <c r="D49" s="491" t="s">
        <v>259</v>
      </c>
      <c r="E49" s="280">
        <f t="shared" si="0"/>
        <v>443610.62999999995</v>
      </c>
      <c r="F49" s="557">
        <v>0</v>
      </c>
      <c r="G49" s="614">
        <v>443610.62999999995</v>
      </c>
      <c r="H49" s="537">
        <v>0</v>
      </c>
      <c r="I49" s="531">
        <v>0</v>
      </c>
      <c r="J49" s="531">
        <v>0</v>
      </c>
      <c r="K49" s="531">
        <v>0</v>
      </c>
      <c r="L49" s="541">
        <v>25230.28000000001</v>
      </c>
      <c r="M49" s="527">
        <v>0</v>
      </c>
      <c r="N49" s="531">
        <v>25230.28000000001</v>
      </c>
      <c r="O49" s="537">
        <v>0</v>
      </c>
      <c r="P49" s="533">
        <v>0</v>
      </c>
    </row>
    <row r="50" spans="2:16" ht="12.75">
      <c r="B50" s="1009"/>
      <c r="C50" s="1011"/>
      <c r="D50" s="480" t="s">
        <v>23</v>
      </c>
      <c r="E50" s="280">
        <f t="shared" si="0"/>
        <v>1518708.3400000008</v>
      </c>
      <c r="F50" s="527">
        <v>0</v>
      </c>
      <c r="G50" s="614">
        <v>1518708.3400000008</v>
      </c>
      <c r="H50" s="537">
        <v>0</v>
      </c>
      <c r="I50" s="531">
        <v>0</v>
      </c>
      <c r="J50" s="531">
        <v>0</v>
      </c>
      <c r="K50" s="531">
        <v>0</v>
      </c>
      <c r="L50" s="531">
        <v>51107.42999999997</v>
      </c>
      <c r="M50" s="527">
        <v>0</v>
      </c>
      <c r="N50" s="531">
        <v>51107.42999999997</v>
      </c>
      <c r="O50" s="537">
        <v>0</v>
      </c>
      <c r="P50" s="533">
        <v>0</v>
      </c>
    </row>
    <row r="51" spans="2:16" ht="12.75">
      <c r="B51" s="1009"/>
      <c r="C51" s="1011"/>
      <c r="D51" s="480" t="s">
        <v>22</v>
      </c>
      <c r="E51" s="280">
        <f t="shared" si="0"/>
        <v>8480617.200000007</v>
      </c>
      <c r="F51" s="527">
        <v>0</v>
      </c>
      <c r="G51" s="614">
        <v>8480617.200000007</v>
      </c>
      <c r="H51" s="537">
        <v>0</v>
      </c>
      <c r="I51" s="531">
        <v>0</v>
      </c>
      <c r="J51" s="531">
        <v>0</v>
      </c>
      <c r="K51" s="531">
        <v>0</v>
      </c>
      <c r="L51" s="531">
        <v>704193.6700000009</v>
      </c>
      <c r="M51" s="527">
        <v>0</v>
      </c>
      <c r="N51" s="531">
        <v>704193.6700000009</v>
      </c>
      <c r="O51" s="537">
        <v>0</v>
      </c>
      <c r="P51" s="533">
        <v>0</v>
      </c>
    </row>
    <row r="52" spans="2:16" ht="12.75">
      <c r="B52" s="1009"/>
      <c r="C52" s="1011"/>
      <c r="D52" s="480" t="s">
        <v>208</v>
      </c>
      <c r="E52" s="281">
        <f t="shared" si="0"/>
        <v>2668223.850000001</v>
      </c>
      <c r="F52" s="532">
        <v>0</v>
      </c>
      <c r="G52" s="615">
        <v>2668223.850000001</v>
      </c>
      <c r="H52" s="544">
        <v>0</v>
      </c>
      <c r="I52" s="545">
        <v>0</v>
      </c>
      <c r="J52" s="545">
        <v>0</v>
      </c>
      <c r="K52" s="545">
        <v>0</v>
      </c>
      <c r="L52" s="545">
        <v>517199.7499999994</v>
      </c>
      <c r="M52" s="532">
        <v>0</v>
      </c>
      <c r="N52" s="545">
        <v>517199.7499999994</v>
      </c>
      <c r="O52" s="544">
        <v>0</v>
      </c>
      <c r="P52" s="546">
        <v>0</v>
      </c>
    </row>
    <row r="53" spans="2:16" ht="12.75">
      <c r="B53" s="1009"/>
      <c r="C53" s="1010" t="s">
        <v>101</v>
      </c>
      <c r="D53" s="494" t="s">
        <v>215</v>
      </c>
      <c r="E53" s="437">
        <f t="shared" si="0"/>
        <v>0</v>
      </c>
      <c r="F53" s="555">
        <v>0</v>
      </c>
      <c r="G53" s="616" t="s">
        <v>295</v>
      </c>
      <c r="H53" s="617">
        <v>0</v>
      </c>
      <c r="I53" s="555">
        <v>0</v>
      </c>
      <c r="J53" s="617">
        <v>0</v>
      </c>
      <c r="K53" s="555">
        <v>0</v>
      </c>
      <c r="L53" s="574" t="s">
        <v>295</v>
      </c>
      <c r="M53" s="555">
        <v>0</v>
      </c>
      <c r="N53" s="574" t="s">
        <v>295</v>
      </c>
      <c r="O53" s="617">
        <v>0</v>
      </c>
      <c r="P53" s="618">
        <v>0</v>
      </c>
    </row>
    <row r="54" spans="2:16" ht="12.75">
      <c r="B54" s="1009"/>
      <c r="C54" s="1014"/>
      <c r="D54" s="492" t="s">
        <v>76</v>
      </c>
      <c r="E54" s="282">
        <f t="shared" si="0"/>
        <v>0</v>
      </c>
      <c r="F54" s="619">
        <v>0</v>
      </c>
      <c r="G54" s="620">
        <v>0</v>
      </c>
      <c r="H54" s="621">
        <v>0</v>
      </c>
      <c r="I54" s="619">
        <v>0</v>
      </c>
      <c r="J54" s="621">
        <v>0</v>
      </c>
      <c r="K54" s="619">
        <v>29.5</v>
      </c>
      <c r="L54" s="622">
        <v>0</v>
      </c>
      <c r="M54" s="619">
        <v>0</v>
      </c>
      <c r="N54" s="622">
        <v>0</v>
      </c>
      <c r="O54" s="621">
        <v>0</v>
      </c>
      <c r="P54" s="623">
        <v>0</v>
      </c>
    </row>
    <row r="55" spans="2:16" ht="12.75">
      <c r="B55" s="1009"/>
      <c r="C55" s="1010" t="s">
        <v>80</v>
      </c>
      <c r="D55" s="477" t="s">
        <v>266</v>
      </c>
      <c r="E55" s="283">
        <f t="shared" si="0"/>
        <v>0</v>
      </c>
      <c r="F55" s="555">
        <v>0</v>
      </c>
      <c r="G55" s="616" t="s">
        <v>295</v>
      </c>
      <c r="H55" s="617">
        <v>0</v>
      </c>
      <c r="I55" s="555">
        <v>0</v>
      </c>
      <c r="J55" s="555">
        <v>0</v>
      </c>
      <c r="K55" s="555">
        <v>0</v>
      </c>
      <c r="L55" s="574" t="s">
        <v>295</v>
      </c>
      <c r="M55" s="555">
        <v>0</v>
      </c>
      <c r="N55" s="574" t="s">
        <v>295</v>
      </c>
      <c r="O55" s="555">
        <v>0</v>
      </c>
      <c r="P55" s="618">
        <v>0</v>
      </c>
    </row>
    <row r="56" spans="2:16" ht="12.75">
      <c r="B56" s="1009"/>
      <c r="C56" s="1011"/>
      <c r="D56" s="479" t="s">
        <v>267</v>
      </c>
      <c r="E56" s="283">
        <f t="shared" si="0"/>
        <v>0</v>
      </c>
      <c r="F56" s="530">
        <v>0</v>
      </c>
      <c r="G56" s="612" t="s">
        <v>295</v>
      </c>
      <c r="H56" s="529">
        <v>0</v>
      </c>
      <c r="I56" s="530">
        <v>0</v>
      </c>
      <c r="J56" s="529">
        <v>0</v>
      </c>
      <c r="K56" s="530">
        <v>0</v>
      </c>
      <c r="L56" s="534" t="s">
        <v>295</v>
      </c>
      <c r="M56" s="530">
        <v>0</v>
      </c>
      <c r="N56" s="534" t="s">
        <v>295</v>
      </c>
      <c r="O56" s="530">
        <v>0</v>
      </c>
      <c r="P56" s="589">
        <v>0</v>
      </c>
    </row>
    <row r="57" spans="2:16" ht="12.75">
      <c r="B57" s="1009"/>
      <c r="C57" s="1014"/>
      <c r="D57" s="493" t="s">
        <v>222</v>
      </c>
      <c r="E57" s="283">
        <f t="shared" si="0"/>
        <v>0</v>
      </c>
      <c r="F57" s="530">
        <v>0</v>
      </c>
      <c r="G57" s="624" t="s">
        <v>295</v>
      </c>
      <c r="H57" s="529">
        <v>0</v>
      </c>
      <c r="I57" s="530">
        <v>0</v>
      </c>
      <c r="J57" s="529">
        <v>0</v>
      </c>
      <c r="K57" s="530">
        <v>0</v>
      </c>
      <c r="L57" s="534" t="s">
        <v>295</v>
      </c>
      <c r="M57" s="534">
        <v>0</v>
      </c>
      <c r="N57" s="530" t="s">
        <v>295</v>
      </c>
      <c r="O57" s="530">
        <v>0</v>
      </c>
      <c r="P57" s="589">
        <v>0</v>
      </c>
    </row>
    <row r="58" spans="2:16" ht="18.75" customHeight="1">
      <c r="B58" s="1031" t="s">
        <v>28</v>
      </c>
      <c r="C58" s="1032"/>
      <c r="D58" s="1033"/>
      <c r="E58" s="413" t="s">
        <v>295</v>
      </c>
      <c r="F58" s="499" t="s">
        <v>295</v>
      </c>
      <c r="G58" s="508" t="s">
        <v>295</v>
      </c>
      <c r="H58" s="507">
        <v>0</v>
      </c>
      <c r="I58" s="413">
        <v>0</v>
      </c>
      <c r="J58" s="177">
        <v>49224.72</v>
      </c>
      <c r="K58" s="499">
        <v>455408.21</v>
      </c>
      <c r="L58" s="499">
        <v>258364292.73248157</v>
      </c>
      <c r="M58" s="499">
        <v>3569.8699999999994</v>
      </c>
      <c r="N58" s="499">
        <v>258360722.86248156</v>
      </c>
      <c r="O58" s="499">
        <v>0</v>
      </c>
      <c r="P58" s="498" t="s">
        <v>295</v>
      </c>
    </row>
    <row r="59" spans="2:16" ht="12.75" customHeight="1">
      <c r="B59" s="1012" t="s">
        <v>29</v>
      </c>
      <c r="C59" s="1006" t="s">
        <v>8</v>
      </c>
      <c r="D59" s="494" t="s">
        <v>251</v>
      </c>
      <c r="E59" s="283">
        <f aca="true" t="shared" si="1" ref="E59:E83">SUM(F59:G59)</f>
        <v>0</v>
      </c>
      <c r="F59" s="534" t="s">
        <v>295</v>
      </c>
      <c r="G59" s="612" t="s">
        <v>295</v>
      </c>
      <c r="H59" s="529">
        <v>0</v>
      </c>
      <c r="I59" s="530" t="s">
        <v>295</v>
      </c>
      <c r="J59" s="530">
        <v>0</v>
      </c>
      <c r="K59" s="534">
        <v>0</v>
      </c>
      <c r="L59" s="534" t="s">
        <v>295</v>
      </c>
      <c r="M59" s="530">
        <v>0</v>
      </c>
      <c r="N59" s="534" t="s">
        <v>295</v>
      </c>
      <c r="O59" s="625">
        <v>0</v>
      </c>
      <c r="P59" s="613">
        <v>0</v>
      </c>
    </row>
    <row r="60" spans="2:16" ht="12.75">
      <c r="B60" s="1009"/>
      <c r="C60" s="1001"/>
      <c r="D60" s="479" t="s">
        <v>233</v>
      </c>
      <c r="E60" s="280">
        <f t="shared" si="1"/>
        <v>671265.57</v>
      </c>
      <c r="F60" s="531" t="s">
        <v>295</v>
      </c>
      <c r="G60" s="626">
        <v>671265.57</v>
      </c>
      <c r="H60" s="537">
        <v>0</v>
      </c>
      <c r="I60" s="531" t="s">
        <v>295</v>
      </c>
      <c r="J60" s="531">
        <v>0</v>
      </c>
      <c r="K60" s="527" t="s">
        <v>295</v>
      </c>
      <c r="L60" s="531">
        <v>90359.67</v>
      </c>
      <c r="M60" s="531">
        <v>0</v>
      </c>
      <c r="N60" s="531">
        <v>90359.67</v>
      </c>
      <c r="O60" s="537">
        <v>0</v>
      </c>
      <c r="P60" s="533" t="s">
        <v>295</v>
      </c>
    </row>
    <row r="61" spans="2:16" ht="12.75">
      <c r="B61" s="1009"/>
      <c r="C61" s="1001"/>
      <c r="D61" s="479" t="s">
        <v>288</v>
      </c>
      <c r="E61" s="636" t="s">
        <v>295</v>
      </c>
      <c r="F61" s="531">
        <v>9653.720000000001</v>
      </c>
      <c r="G61" s="626" t="s">
        <v>295</v>
      </c>
      <c r="H61" s="537">
        <v>0</v>
      </c>
      <c r="I61" s="531">
        <v>10</v>
      </c>
      <c r="J61" s="531">
        <v>0</v>
      </c>
      <c r="K61" s="527">
        <v>0</v>
      </c>
      <c r="L61" s="531" t="s">
        <v>295</v>
      </c>
      <c r="M61" s="531">
        <v>0</v>
      </c>
      <c r="N61" s="531" t="s">
        <v>295</v>
      </c>
      <c r="O61" s="537">
        <v>0</v>
      </c>
      <c r="P61" s="533">
        <v>0</v>
      </c>
    </row>
    <row r="62" spans="2:16" ht="12.75">
      <c r="B62" s="1009"/>
      <c r="C62" s="1001"/>
      <c r="D62" s="479" t="s">
        <v>274</v>
      </c>
      <c r="E62" s="280">
        <f t="shared" si="1"/>
        <v>0</v>
      </c>
      <c r="F62" s="527">
        <v>0</v>
      </c>
      <c r="G62" s="626">
        <v>0</v>
      </c>
      <c r="H62" s="537">
        <v>10</v>
      </c>
      <c r="I62" s="531">
        <v>0</v>
      </c>
      <c r="J62" s="531" t="s">
        <v>295</v>
      </c>
      <c r="K62" s="527">
        <v>686.885</v>
      </c>
      <c r="L62" s="590">
        <v>0</v>
      </c>
      <c r="M62" s="590">
        <v>0</v>
      </c>
      <c r="N62" s="590">
        <v>0</v>
      </c>
      <c r="O62" s="537">
        <v>0</v>
      </c>
      <c r="P62" s="533">
        <v>0</v>
      </c>
    </row>
    <row r="63" spans="2:16" ht="12.75">
      <c r="B63" s="1009"/>
      <c r="C63" s="1001"/>
      <c r="D63" s="479" t="s">
        <v>237</v>
      </c>
      <c r="E63" s="280">
        <f t="shared" si="1"/>
        <v>4817.24</v>
      </c>
      <c r="F63" s="527">
        <v>3681.5</v>
      </c>
      <c r="G63" s="626">
        <v>1135.74</v>
      </c>
      <c r="H63" s="537">
        <v>0</v>
      </c>
      <c r="I63" s="531" t="s">
        <v>295</v>
      </c>
      <c r="J63" s="531">
        <v>0</v>
      </c>
      <c r="K63" s="527">
        <v>0.106</v>
      </c>
      <c r="L63" s="590" t="s">
        <v>295</v>
      </c>
      <c r="M63" s="590">
        <v>0</v>
      </c>
      <c r="N63" s="590" t="s">
        <v>295</v>
      </c>
      <c r="O63" s="537">
        <v>0.862</v>
      </c>
      <c r="P63" s="533">
        <v>1.042</v>
      </c>
    </row>
    <row r="64" spans="2:16" ht="12.75">
      <c r="B64" s="1009"/>
      <c r="C64" s="1001"/>
      <c r="D64" s="479" t="s">
        <v>272</v>
      </c>
      <c r="E64" s="280">
        <f t="shared" si="1"/>
        <v>45580</v>
      </c>
      <c r="F64" s="527">
        <v>2250</v>
      </c>
      <c r="G64" s="626">
        <v>43330</v>
      </c>
      <c r="H64" s="537">
        <v>1841.1399999999999</v>
      </c>
      <c r="I64" s="531">
        <v>0</v>
      </c>
      <c r="J64" s="531">
        <v>3108.75</v>
      </c>
      <c r="K64" s="527">
        <v>1765.069</v>
      </c>
      <c r="L64" s="590">
        <v>0</v>
      </c>
      <c r="M64" s="590">
        <v>0</v>
      </c>
      <c r="N64" s="590">
        <v>0</v>
      </c>
      <c r="O64" s="537">
        <v>230.6442</v>
      </c>
      <c r="P64" s="533">
        <v>28.397000000000002</v>
      </c>
    </row>
    <row r="65" spans="2:16" ht="12.75">
      <c r="B65" s="1009"/>
      <c r="C65" s="1001"/>
      <c r="D65" s="479" t="s">
        <v>33</v>
      </c>
      <c r="E65" s="280">
        <f t="shared" si="1"/>
        <v>74142951.97999999</v>
      </c>
      <c r="F65" s="527">
        <v>11808027.410000002</v>
      </c>
      <c r="G65" s="626">
        <v>62334924.56999999</v>
      </c>
      <c r="H65" s="537">
        <v>459239.7</v>
      </c>
      <c r="I65" s="531">
        <v>81195.38</v>
      </c>
      <c r="J65" s="531">
        <v>37491.9</v>
      </c>
      <c r="K65" s="531">
        <v>21381.839999999997</v>
      </c>
      <c r="L65" s="531">
        <v>18055562.179999996</v>
      </c>
      <c r="M65" s="531">
        <v>0</v>
      </c>
      <c r="N65" s="531">
        <v>18055562.179999996</v>
      </c>
      <c r="O65" s="627">
        <v>550.682</v>
      </c>
      <c r="P65" s="533">
        <v>110.832</v>
      </c>
    </row>
    <row r="66" spans="2:16" ht="12.75">
      <c r="B66" s="1009"/>
      <c r="C66" s="1001"/>
      <c r="D66" s="479" t="s">
        <v>34</v>
      </c>
      <c r="E66" s="280">
        <f t="shared" si="1"/>
        <v>82686.06</v>
      </c>
      <c r="F66" s="531">
        <v>52914</v>
      </c>
      <c r="G66" s="626">
        <v>29772.06</v>
      </c>
      <c r="H66" s="537">
        <v>0</v>
      </c>
      <c r="I66" s="531">
        <v>0</v>
      </c>
      <c r="J66" s="531">
        <v>0</v>
      </c>
      <c r="K66" s="527">
        <v>1341.188</v>
      </c>
      <c r="L66" s="531">
        <v>6889.499999999999</v>
      </c>
      <c r="M66" s="531">
        <v>4216.099999999999</v>
      </c>
      <c r="N66" s="531">
        <v>2673.3999999999996</v>
      </c>
      <c r="O66" s="537">
        <v>30.053</v>
      </c>
      <c r="P66" s="533" t="s">
        <v>295</v>
      </c>
    </row>
    <row r="67" spans="2:16" ht="12.75">
      <c r="B67" s="1009"/>
      <c r="C67" s="1001"/>
      <c r="D67" s="479" t="s">
        <v>52</v>
      </c>
      <c r="E67" s="280">
        <f t="shared" si="1"/>
        <v>0</v>
      </c>
      <c r="F67" s="531">
        <v>0</v>
      </c>
      <c r="G67" s="626">
        <v>0</v>
      </c>
      <c r="H67" s="537">
        <v>0</v>
      </c>
      <c r="I67" s="531">
        <v>0</v>
      </c>
      <c r="J67" s="531">
        <v>0</v>
      </c>
      <c r="K67" s="527">
        <v>0</v>
      </c>
      <c r="L67" s="531">
        <v>0</v>
      </c>
      <c r="M67" s="531">
        <v>0</v>
      </c>
      <c r="N67" s="531">
        <v>0</v>
      </c>
      <c r="O67" s="537">
        <v>0.126</v>
      </c>
      <c r="P67" s="533">
        <v>0</v>
      </c>
    </row>
    <row r="68" spans="2:16" ht="12.75">
      <c r="B68" s="1009"/>
      <c r="C68" s="1001"/>
      <c r="D68" s="480" t="s">
        <v>269</v>
      </c>
      <c r="E68" s="280">
        <f t="shared" si="1"/>
        <v>0</v>
      </c>
      <c r="F68" s="531" t="s">
        <v>296</v>
      </c>
      <c r="G68" s="626" t="s">
        <v>296</v>
      </c>
      <c r="H68" s="537">
        <v>0</v>
      </c>
      <c r="I68" s="531">
        <v>0</v>
      </c>
      <c r="J68" s="531">
        <v>0</v>
      </c>
      <c r="K68" s="531" t="s">
        <v>296</v>
      </c>
      <c r="L68" s="531" t="s">
        <v>296</v>
      </c>
      <c r="M68" s="531">
        <v>0</v>
      </c>
      <c r="N68" s="531" t="s">
        <v>296</v>
      </c>
      <c r="O68" s="537">
        <v>0</v>
      </c>
      <c r="P68" s="628">
        <v>0</v>
      </c>
    </row>
    <row r="69" spans="2:16" ht="12.75">
      <c r="B69" s="1009"/>
      <c r="C69" s="1001"/>
      <c r="D69" s="479" t="s">
        <v>66</v>
      </c>
      <c r="E69" s="280">
        <f t="shared" si="1"/>
        <v>0</v>
      </c>
      <c r="F69" s="527">
        <v>0</v>
      </c>
      <c r="G69" s="614">
        <v>0</v>
      </c>
      <c r="H69" s="537">
        <v>0</v>
      </c>
      <c r="I69" s="527">
        <v>0</v>
      </c>
      <c r="J69" s="531">
        <v>0</v>
      </c>
      <c r="K69" s="531">
        <v>0</v>
      </c>
      <c r="L69" s="527">
        <v>0</v>
      </c>
      <c r="M69" s="531">
        <v>0</v>
      </c>
      <c r="N69" s="527">
        <v>0</v>
      </c>
      <c r="O69" s="537">
        <v>0</v>
      </c>
      <c r="P69" s="533">
        <v>7.295</v>
      </c>
    </row>
    <row r="70" spans="2:16" ht="12.75">
      <c r="B70" s="1009"/>
      <c r="C70" s="1001"/>
      <c r="D70" s="478" t="s">
        <v>137</v>
      </c>
      <c r="E70" s="280">
        <f t="shared" si="1"/>
        <v>0</v>
      </c>
      <c r="F70" s="527">
        <v>0</v>
      </c>
      <c r="G70" s="614">
        <v>0</v>
      </c>
      <c r="H70" s="537">
        <v>0</v>
      </c>
      <c r="I70" s="527">
        <v>0</v>
      </c>
      <c r="J70" s="531">
        <v>0</v>
      </c>
      <c r="K70" s="531">
        <v>31</v>
      </c>
      <c r="L70" s="527">
        <v>0</v>
      </c>
      <c r="M70" s="531">
        <v>0</v>
      </c>
      <c r="N70" s="527">
        <v>0</v>
      </c>
      <c r="O70" s="537">
        <v>0</v>
      </c>
      <c r="P70" s="533">
        <v>0</v>
      </c>
    </row>
    <row r="71" spans="2:16" ht="12.75">
      <c r="B71" s="1009"/>
      <c r="C71" s="1001"/>
      <c r="D71" s="479" t="s">
        <v>53</v>
      </c>
      <c r="E71" s="280">
        <f t="shared" si="1"/>
        <v>0</v>
      </c>
      <c r="F71" s="527">
        <v>0</v>
      </c>
      <c r="G71" s="626">
        <v>0</v>
      </c>
      <c r="H71" s="537">
        <v>0</v>
      </c>
      <c r="I71" s="531">
        <v>0</v>
      </c>
      <c r="J71" s="531">
        <v>0</v>
      </c>
      <c r="K71" s="527">
        <v>0</v>
      </c>
      <c r="L71" s="531">
        <v>0</v>
      </c>
      <c r="M71" s="531">
        <v>0</v>
      </c>
      <c r="N71" s="531">
        <v>0</v>
      </c>
      <c r="O71" s="627">
        <v>0</v>
      </c>
      <c r="P71" s="628">
        <v>3.496</v>
      </c>
    </row>
    <row r="72" spans="2:16" ht="12.75">
      <c r="B72" s="1009"/>
      <c r="C72" s="1001"/>
      <c r="D72" s="479" t="s">
        <v>187</v>
      </c>
      <c r="E72" s="280">
        <f t="shared" si="1"/>
        <v>0</v>
      </c>
      <c r="F72" s="527">
        <v>0</v>
      </c>
      <c r="G72" s="626">
        <v>0</v>
      </c>
      <c r="H72" s="537">
        <v>0</v>
      </c>
      <c r="I72" s="531">
        <v>0</v>
      </c>
      <c r="J72" s="531">
        <v>0</v>
      </c>
      <c r="K72" s="527">
        <v>0.082</v>
      </c>
      <c r="L72" s="531">
        <v>0</v>
      </c>
      <c r="M72" s="531">
        <v>0</v>
      </c>
      <c r="N72" s="531">
        <v>0</v>
      </c>
      <c r="O72" s="537">
        <v>0</v>
      </c>
      <c r="P72" s="533">
        <v>0</v>
      </c>
    </row>
    <row r="73" spans="2:16" ht="12.75">
      <c r="B73" s="1009"/>
      <c r="C73" s="1001"/>
      <c r="D73" s="479" t="s">
        <v>188</v>
      </c>
      <c r="E73" s="280">
        <f t="shared" si="1"/>
        <v>0</v>
      </c>
      <c r="F73" s="527">
        <v>0</v>
      </c>
      <c r="G73" s="626">
        <v>0</v>
      </c>
      <c r="H73" s="537">
        <v>0</v>
      </c>
      <c r="I73" s="531">
        <v>0</v>
      </c>
      <c r="J73" s="531">
        <v>0</v>
      </c>
      <c r="K73" s="527">
        <v>2.159</v>
      </c>
      <c r="L73" s="531">
        <v>0</v>
      </c>
      <c r="M73" s="531">
        <v>0</v>
      </c>
      <c r="N73" s="531">
        <v>0</v>
      </c>
      <c r="O73" s="537">
        <v>0</v>
      </c>
      <c r="P73" s="533">
        <v>0</v>
      </c>
    </row>
    <row r="74" spans="2:16" ht="12.75">
      <c r="B74" s="1009"/>
      <c r="C74" s="1001"/>
      <c r="D74" s="479" t="s">
        <v>197</v>
      </c>
      <c r="E74" s="280">
        <f t="shared" si="1"/>
        <v>0</v>
      </c>
      <c r="F74" s="531">
        <v>0</v>
      </c>
      <c r="G74" s="626">
        <v>0</v>
      </c>
      <c r="H74" s="537">
        <v>0</v>
      </c>
      <c r="I74" s="531">
        <v>0</v>
      </c>
      <c r="J74" s="527">
        <v>0</v>
      </c>
      <c r="K74" s="527">
        <v>36.166</v>
      </c>
      <c r="L74" s="531">
        <v>0</v>
      </c>
      <c r="M74" s="531">
        <v>0</v>
      </c>
      <c r="N74" s="590">
        <v>0</v>
      </c>
      <c r="O74" s="537">
        <v>0</v>
      </c>
      <c r="P74" s="533">
        <v>0</v>
      </c>
    </row>
    <row r="75" spans="2:16" ht="12.75">
      <c r="B75" s="1009"/>
      <c r="C75" s="1001"/>
      <c r="D75" s="490" t="s">
        <v>198</v>
      </c>
      <c r="E75" s="280">
        <f t="shared" si="1"/>
        <v>0</v>
      </c>
      <c r="F75" s="527">
        <v>0</v>
      </c>
      <c r="G75" s="539">
        <v>0</v>
      </c>
      <c r="H75" s="577">
        <v>0</v>
      </c>
      <c r="I75" s="531">
        <v>0</v>
      </c>
      <c r="J75" s="527">
        <v>0</v>
      </c>
      <c r="K75" s="527">
        <v>50.666000000000004</v>
      </c>
      <c r="L75" s="527">
        <v>0</v>
      </c>
      <c r="M75" s="531">
        <v>0</v>
      </c>
      <c r="N75" s="527">
        <v>0</v>
      </c>
      <c r="O75" s="627">
        <v>0</v>
      </c>
      <c r="P75" s="628">
        <v>0</v>
      </c>
    </row>
    <row r="76" spans="2:16" ht="12.75">
      <c r="B76" s="1009"/>
      <c r="C76" s="1001"/>
      <c r="D76" s="479" t="s">
        <v>199</v>
      </c>
      <c r="E76" s="280">
        <f t="shared" si="1"/>
        <v>0</v>
      </c>
      <c r="F76" s="531">
        <v>0</v>
      </c>
      <c r="G76" s="614">
        <v>0</v>
      </c>
      <c r="H76" s="537">
        <v>0</v>
      </c>
      <c r="I76" s="531">
        <v>0</v>
      </c>
      <c r="J76" s="531">
        <v>0</v>
      </c>
      <c r="K76" s="531">
        <v>50.66</v>
      </c>
      <c r="L76" s="527">
        <v>0</v>
      </c>
      <c r="M76" s="531">
        <v>0</v>
      </c>
      <c r="N76" s="527">
        <v>0</v>
      </c>
      <c r="O76" s="537">
        <v>0</v>
      </c>
      <c r="P76" s="533">
        <v>0</v>
      </c>
    </row>
    <row r="77" spans="2:16" ht="12.75">
      <c r="B77" s="1009"/>
      <c r="C77" s="1001"/>
      <c r="D77" s="479" t="s">
        <v>175</v>
      </c>
      <c r="E77" s="281">
        <f t="shared" si="1"/>
        <v>0</v>
      </c>
      <c r="F77" s="531">
        <v>0</v>
      </c>
      <c r="G77" s="614" t="s">
        <v>296</v>
      </c>
      <c r="H77" s="537">
        <v>0</v>
      </c>
      <c r="I77" s="531">
        <v>0</v>
      </c>
      <c r="J77" s="629">
        <v>0</v>
      </c>
      <c r="K77" s="531">
        <v>0</v>
      </c>
      <c r="L77" s="527" t="s">
        <v>296</v>
      </c>
      <c r="M77" s="531">
        <v>0</v>
      </c>
      <c r="N77" s="527" t="s">
        <v>296</v>
      </c>
      <c r="O77" s="537">
        <v>0</v>
      </c>
      <c r="P77" s="533">
        <v>0</v>
      </c>
    </row>
    <row r="78" spans="2:16" ht="12.75">
      <c r="B78" s="1009"/>
      <c r="C78" s="1001"/>
      <c r="D78" s="479" t="s">
        <v>283</v>
      </c>
      <c r="E78" s="280">
        <f t="shared" si="1"/>
        <v>0</v>
      </c>
      <c r="F78" s="531">
        <v>0</v>
      </c>
      <c r="G78" s="614" t="s">
        <v>296</v>
      </c>
      <c r="H78" s="537">
        <v>0</v>
      </c>
      <c r="I78" s="531">
        <v>0</v>
      </c>
      <c r="J78" s="629">
        <v>0</v>
      </c>
      <c r="K78" s="531">
        <v>0</v>
      </c>
      <c r="L78" s="527" t="s">
        <v>296</v>
      </c>
      <c r="M78" s="531">
        <v>0</v>
      </c>
      <c r="N78" s="527" t="s">
        <v>296</v>
      </c>
      <c r="O78" s="537">
        <v>0</v>
      </c>
      <c r="P78" s="533">
        <v>0</v>
      </c>
    </row>
    <row r="79" spans="2:16" ht="12.75">
      <c r="B79" s="1009"/>
      <c r="C79" s="449"/>
      <c r="D79" s="490" t="s">
        <v>229</v>
      </c>
      <c r="E79" s="280">
        <f t="shared" si="1"/>
        <v>0</v>
      </c>
      <c r="F79" s="530">
        <v>0</v>
      </c>
      <c r="G79" s="612">
        <v>0</v>
      </c>
      <c r="H79" s="529">
        <v>0</v>
      </c>
      <c r="I79" s="529">
        <v>0</v>
      </c>
      <c r="J79" s="630">
        <v>0</v>
      </c>
      <c r="K79" s="530">
        <v>0.3</v>
      </c>
      <c r="L79" s="534">
        <v>0</v>
      </c>
      <c r="M79" s="529">
        <v>0</v>
      </c>
      <c r="N79" s="534">
        <v>0</v>
      </c>
      <c r="O79" s="529">
        <v>0</v>
      </c>
      <c r="P79" s="613">
        <v>0</v>
      </c>
    </row>
    <row r="80" spans="2:16" ht="12.75">
      <c r="B80" s="1009"/>
      <c r="C80" s="449"/>
      <c r="D80" s="490" t="s">
        <v>36</v>
      </c>
      <c r="E80" s="390">
        <f t="shared" si="1"/>
        <v>0</v>
      </c>
      <c r="F80" s="530">
        <v>0</v>
      </c>
      <c r="G80" s="612">
        <v>0</v>
      </c>
      <c r="H80" s="529">
        <v>0</v>
      </c>
      <c r="I80" s="529">
        <v>0</v>
      </c>
      <c r="J80" s="630">
        <v>0</v>
      </c>
      <c r="K80" s="530">
        <v>0.648</v>
      </c>
      <c r="L80" s="534">
        <v>0</v>
      </c>
      <c r="M80" s="529">
        <v>0</v>
      </c>
      <c r="N80" s="534">
        <v>0</v>
      </c>
      <c r="O80" s="529">
        <v>0</v>
      </c>
      <c r="P80" s="613">
        <v>0.846</v>
      </c>
    </row>
    <row r="81" spans="2:16" ht="12.75">
      <c r="B81" s="1009"/>
      <c r="C81" s="1006" t="s">
        <v>17</v>
      </c>
      <c r="D81" s="477" t="s">
        <v>227</v>
      </c>
      <c r="E81" s="285">
        <f t="shared" si="1"/>
        <v>0</v>
      </c>
      <c r="F81" s="555">
        <v>0</v>
      </c>
      <c r="G81" s="616">
        <v>0</v>
      </c>
      <c r="H81" s="617">
        <v>0</v>
      </c>
      <c r="I81" s="617">
        <v>0</v>
      </c>
      <c r="J81" s="631">
        <v>0</v>
      </c>
      <c r="K81" s="555">
        <v>0</v>
      </c>
      <c r="L81" s="574">
        <v>0</v>
      </c>
      <c r="M81" s="617">
        <v>0</v>
      </c>
      <c r="N81" s="574">
        <v>0</v>
      </c>
      <c r="O81" s="617">
        <v>0</v>
      </c>
      <c r="P81" s="556">
        <v>0</v>
      </c>
    </row>
    <row r="82" spans="2:16" ht="12.75">
      <c r="B82" s="1009"/>
      <c r="C82" s="1002"/>
      <c r="D82" s="493" t="s">
        <v>270</v>
      </c>
      <c r="E82" s="636" t="s">
        <v>295</v>
      </c>
      <c r="F82" s="579">
        <v>0</v>
      </c>
      <c r="G82" s="632" t="s">
        <v>296</v>
      </c>
      <c r="H82" s="581">
        <v>0</v>
      </c>
      <c r="I82" s="581">
        <v>0</v>
      </c>
      <c r="J82" s="633">
        <v>0</v>
      </c>
      <c r="K82" s="579">
        <v>0</v>
      </c>
      <c r="L82" s="634" t="s">
        <v>296</v>
      </c>
      <c r="M82" s="581">
        <v>0</v>
      </c>
      <c r="N82" s="582" t="s">
        <v>296</v>
      </c>
      <c r="O82" s="581">
        <v>0</v>
      </c>
      <c r="P82" s="583">
        <v>0</v>
      </c>
    </row>
    <row r="83" spans="2:16" ht="12.75">
      <c r="B83" s="1013"/>
      <c r="C83" s="440" t="s">
        <v>80</v>
      </c>
      <c r="D83" s="491" t="s">
        <v>246</v>
      </c>
      <c r="E83" s="287">
        <f t="shared" si="1"/>
        <v>283835.07</v>
      </c>
      <c r="F83" s="619">
        <v>0</v>
      </c>
      <c r="G83" s="620">
        <v>283835.07</v>
      </c>
      <c r="H83" s="567">
        <v>0</v>
      </c>
      <c r="I83" s="567">
        <v>0</v>
      </c>
      <c r="J83" s="635">
        <v>0</v>
      </c>
      <c r="K83" s="547">
        <v>0</v>
      </c>
      <c r="L83" s="540">
        <v>2458.9999999999995</v>
      </c>
      <c r="M83" s="567">
        <v>600</v>
      </c>
      <c r="N83" s="540">
        <v>1858.9999999999995</v>
      </c>
      <c r="O83" s="567">
        <v>0</v>
      </c>
      <c r="P83" s="535">
        <v>0</v>
      </c>
    </row>
    <row r="84" spans="2:16" ht="19.5" customHeight="1" thickBot="1">
      <c r="B84" s="998" t="s">
        <v>38</v>
      </c>
      <c r="C84" s="999"/>
      <c r="D84" s="1000"/>
      <c r="E84" s="183">
        <v>80926396.50999996</v>
      </c>
      <c r="F84" s="183">
        <v>13563263.86</v>
      </c>
      <c r="G84" s="414">
        <v>67363132.64999998</v>
      </c>
      <c r="H84" s="442">
        <v>461090.84</v>
      </c>
      <c r="I84" s="183">
        <v>82645.18000000001</v>
      </c>
      <c r="J84" s="183" t="s">
        <v>295</v>
      </c>
      <c r="K84" s="183">
        <v>25759.16899999999</v>
      </c>
      <c r="L84" s="183">
        <v>18549760.04</v>
      </c>
      <c r="M84" s="183">
        <v>4816.099999999999</v>
      </c>
      <c r="N84" s="183">
        <v>18544943.939999998</v>
      </c>
      <c r="O84" s="183">
        <v>812.37</v>
      </c>
      <c r="P84" s="448">
        <v>157.8</v>
      </c>
    </row>
    <row r="85" spans="2:16" ht="19.5" customHeight="1" thickBot="1" thickTop="1">
      <c r="B85" s="1003" t="s">
        <v>39</v>
      </c>
      <c r="C85" s="1004"/>
      <c r="D85" s="1005"/>
      <c r="E85" s="351">
        <v>706225131.05</v>
      </c>
      <c r="F85" s="897">
        <v>53052956.69</v>
      </c>
      <c r="G85" s="898">
        <v>653172174.3599999</v>
      </c>
      <c r="H85" s="348">
        <v>461090.84</v>
      </c>
      <c r="I85" s="352">
        <v>82645.18000000001</v>
      </c>
      <c r="J85" s="897" t="s">
        <v>295</v>
      </c>
      <c r="K85" s="352">
        <v>481167.379</v>
      </c>
      <c r="L85" s="352">
        <v>276914052.77248156</v>
      </c>
      <c r="M85" s="352">
        <v>8385.97</v>
      </c>
      <c r="N85" s="352">
        <v>276905666.80248153</v>
      </c>
      <c r="O85" s="348">
        <v>812.37</v>
      </c>
      <c r="P85" s="900" t="s">
        <v>295</v>
      </c>
    </row>
    <row r="86" spans="2:16" ht="13.5" thickTop="1">
      <c r="B86" s="290"/>
      <c r="C86" s="290"/>
      <c r="D86" s="290"/>
      <c r="E86" s="290"/>
      <c r="F86" s="290"/>
      <c r="G86" s="290"/>
      <c r="H86" s="290"/>
      <c r="I86" s="367"/>
      <c r="J86" s="290"/>
      <c r="K86" s="290"/>
      <c r="L86" s="367"/>
      <c r="O86" s="290"/>
      <c r="P86" s="290"/>
    </row>
    <row r="87" spans="2:16" s="288" customFormat="1" ht="12.75">
      <c r="B87" s="288" t="s">
        <v>148</v>
      </c>
      <c r="C87" s="363"/>
      <c r="D87" s="363"/>
      <c r="E87" s="364"/>
      <c r="F87" s="213"/>
      <c r="G87" s="367"/>
      <c r="H87" s="367"/>
      <c r="I87" s="367"/>
      <c r="J87" s="367"/>
      <c r="K87" s="367"/>
      <c r="L87" s="367"/>
      <c r="O87" s="290"/>
      <c r="P87" s="290"/>
    </row>
    <row r="88" spans="2:16" ht="12.75"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2:16" ht="12.75"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</row>
    <row r="90" spans="2:16" ht="12.75">
      <c r="B90" s="290"/>
      <c r="C90" s="290"/>
      <c r="D90" s="290"/>
      <c r="E90" s="290"/>
      <c r="F90" s="290"/>
      <c r="G90" s="290"/>
      <c r="H90" s="290"/>
      <c r="I90" s="367"/>
      <c r="J90" s="290"/>
      <c r="K90" s="290"/>
      <c r="L90" s="367"/>
      <c r="M90" s="290"/>
      <c r="O90" s="290"/>
      <c r="P90" s="290"/>
    </row>
    <row r="91" spans="2:16" ht="12.75"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O91" s="290"/>
      <c r="P91" s="290"/>
    </row>
    <row r="92" spans="2:16" ht="12.75">
      <c r="B92" s="290"/>
      <c r="C92" s="290"/>
      <c r="D92" s="290"/>
      <c r="E92" s="290"/>
      <c r="F92" s="290"/>
      <c r="G92" s="290"/>
      <c r="H92" s="290"/>
      <c r="I92" s="367"/>
      <c r="J92" s="290"/>
      <c r="K92" s="290"/>
      <c r="L92" s="367"/>
      <c r="O92" s="290"/>
      <c r="P92" s="290"/>
    </row>
    <row r="93" spans="2:16" ht="12.75">
      <c r="B93" s="290"/>
      <c r="C93" s="290"/>
      <c r="D93" s="290"/>
      <c r="E93" s="290"/>
      <c r="F93" s="290"/>
      <c r="G93" s="290"/>
      <c r="H93" s="290"/>
      <c r="I93" s="367"/>
      <c r="J93" s="290"/>
      <c r="K93" s="290"/>
      <c r="L93" s="367"/>
      <c r="O93" s="290"/>
      <c r="P93" s="290"/>
    </row>
    <row r="94" spans="2:16" ht="12.75">
      <c r="B94" s="290"/>
      <c r="C94" s="290"/>
      <c r="D94" s="290"/>
      <c r="E94" s="290"/>
      <c r="F94" s="290"/>
      <c r="G94" s="290"/>
      <c r="H94" s="290"/>
      <c r="I94" s="367"/>
      <c r="J94" s="290"/>
      <c r="K94" s="290"/>
      <c r="L94" s="367"/>
      <c r="O94" s="290"/>
      <c r="P94" s="290"/>
    </row>
    <row r="95" spans="2:16" ht="12.75">
      <c r="B95" s="290"/>
      <c r="C95" s="290"/>
      <c r="D95" s="290"/>
      <c r="E95" s="290"/>
      <c r="F95" s="290"/>
      <c r="G95" s="290"/>
      <c r="H95" s="290"/>
      <c r="I95" s="367"/>
      <c r="J95" s="290"/>
      <c r="K95" s="290"/>
      <c r="L95" s="367"/>
      <c r="O95" s="290"/>
      <c r="P95" s="290"/>
    </row>
    <row r="96" spans="9:14" s="290" customFormat="1" ht="12.75">
      <c r="I96" s="367"/>
      <c r="L96" s="367"/>
      <c r="M96" s="288"/>
      <c r="N96" s="288"/>
    </row>
    <row r="97" spans="9:14" s="290" customFormat="1" ht="12.75">
      <c r="I97" s="367"/>
      <c r="L97" s="367"/>
      <c r="M97" s="288"/>
      <c r="N97" s="288"/>
    </row>
    <row r="98" spans="9:14" s="290" customFormat="1" ht="12.75">
      <c r="I98" s="367"/>
      <c r="L98" s="367"/>
      <c r="M98" s="288"/>
      <c r="N98" s="288"/>
    </row>
    <row r="99" spans="9:14" s="290" customFormat="1" ht="12.75">
      <c r="I99" s="367"/>
      <c r="L99" s="367"/>
      <c r="M99" s="288"/>
      <c r="N99" s="288"/>
    </row>
    <row r="100" spans="9:14" s="290" customFormat="1" ht="12.75">
      <c r="I100" s="367"/>
      <c r="L100" s="367"/>
      <c r="M100" s="288"/>
      <c r="N100" s="288"/>
    </row>
    <row r="101" spans="9:14" s="290" customFormat="1" ht="12.75">
      <c r="I101" s="367"/>
      <c r="L101" s="367"/>
      <c r="M101" s="288"/>
      <c r="N101" s="288"/>
    </row>
    <row r="102" spans="9:14" s="290" customFormat="1" ht="12.75">
      <c r="I102" s="367"/>
      <c r="L102" s="367"/>
      <c r="M102" s="288"/>
      <c r="N102" s="288"/>
    </row>
    <row r="103" spans="9:14" s="290" customFormat="1" ht="12.75">
      <c r="I103" s="367"/>
      <c r="L103" s="367"/>
      <c r="M103" s="288"/>
      <c r="N103" s="288"/>
    </row>
    <row r="104" spans="9:14" s="290" customFormat="1" ht="12.75">
      <c r="I104" s="367"/>
      <c r="L104" s="367"/>
      <c r="M104" s="288"/>
      <c r="N104" s="288"/>
    </row>
    <row r="105" spans="9:14" s="290" customFormat="1" ht="12.75">
      <c r="I105" s="367"/>
      <c r="L105" s="367"/>
      <c r="M105" s="288"/>
      <c r="N105" s="288"/>
    </row>
    <row r="106" spans="9:14" s="290" customFormat="1" ht="12.75">
      <c r="I106" s="367"/>
      <c r="L106" s="367"/>
      <c r="M106" s="288"/>
      <c r="N106" s="288"/>
    </row>
    <row r="107" spans="9:14" s="290" customFormat="1" ht="12.75">
      <c r="I107" s="367"/>
      <c r="L107" s="367"/>
      <c r="M107" s="288"/>
      <c r="N107" s="288"/>
    </row>
    <row r="108" spans="9:14" s="290" customFormat="1" ht="12.75">
      <c r="I108" s="367"/>
      <c r="L108" s="367"/>
      <c r="M108" s="288"/>
      <c r="N108" s="288"/>
    </row>
    <row r="109" spans="9:14" s="290" customFormat="1" ht="12.75">
      <c r="I109" s="367"/>
      <c r="L109" s="367"/>
      <c r="M109" s="288"/>
      <c r="N109" s="288"/>
    </row>
    <row r="110" spans="9:14" s="290" customFormat="1" ht="12.75">
      <c r="I110" s="367"/>
      <c r="L110" s="367"/>
      <c r="M110" s="288"/>
      <c r="N110" s="288"/>
    </row>
    <row r="111" spans="9:14" s="290" customFormat="1" ht="12.75">
      <c r="I111" s="367"/>
      <c r="L111" s="367"/>
      <c r="M111" s="288"/>
      <c r="N111" s="288"/>
    </row>
    <row r="112" spans="9:14" s="290" customFormat="1" ht="12.75">
      <c r="I112" s="367"/>
      <c r="L112" s="367"/>
      <c r="M112" s="288"/>
      <c r="N112" s="288"/>
    </row>
    <row r="113" spans="9:14" s="290" customFormat="1" ht="12.75">
      <c r="I113" s="367"/>
      <c r="L113" s="367"/>
      <c r="M113" s="288"/>
      <c r="N113" s="288"/>
    </row>
    <row r="114" spans="9:14" s="290" customFormat="1" ht="12.75">
      <c r="I114" s="367"/>
      <c r="L114" s="367"/>
      <c r="M114" s="288"/>
      <c r="N114" s="288"/>
    </row>
    <row r="115" spans="9:14" s="290" customFormat="1" ht="12.75">
      <c r="I115" s="367"/>
      <c r="L115" s="367"/>
      <c r="M115" s="288"/>
      <c r="N115" s="288"/>
    </row>
    <row r="116" spans="9:14" s="290" customFormat="1" ht="12.75">
      <c r="I116" s="367"/>
      <c r="L116" s="367"/>
      <c r="M116" s="288"/>
      <c r="N116" s="288"/>
    </row>
    <row r="117" spans="9:14" s="290" customFormat="1" ht="12.75">
      <c r="I117" s="367"/>
      <c r="L117" s="367"/>
      <c r="M117" s="288"/>
      <c r="N117" s="288"/>
    </row>
    <row r="118" spans="9:14" s="290" customFormat="1" ht="12.75">
      <c r="I118" s="367"/>
      <c r="L118" s="367"/>
      <c r="M118" s="288"/>
      <c r="N118" s="288"/>
    </row>
    <row r="119" spans="9:14" s="290" customFormat="1" ht="12.75">
      <c r="I119" s="367"/>
      <c r="L119" s="367"/>
      <c r="M119" s="288"/>
      <c r="N119" s="288"/>
    </row>
    <row r="120" spans="9:14" s="290" customFormat="1" ht="12.75">
      <c r="I120" s="367"/>
      <c r="L120" s="367"/>
      <c r="M120" s="288"/>
      <c r="N120" s="288"/>
    </row>
    <row r="121" spans="9:14" s="290" customFormat="1" ht="12.75">
      <c r="I121" s="367"/>
      <c r="L121" s="367"/>
      <c r="M121" s="288"/>
      <c r="N121" s="288"/>
    </row>
    <row r="122" spans="9:14" s="290" customFormat="1" ht="12.75">
      <c r="I122" s="367"/>
      <c r="L122" s="367"/>
      <c r="M122" s="288"/>
      <c r="N122" s="288"/>
    </row>
    <row r="123" spans="9:14" s="290" customFormat="1" ht="12.75">
      <c r="I123" s="367"/>
      <c r="L123" s="367"/>
      <c r="M123" s="288"/>
      <c r="N123" s="288"/>
    </row>
    <row r="124" spans="9:14" s="290" customFormat="1" ht="12.75">
      <c r="I124" s="367"/>
      <c r="L124" s="367"/>
      <c r="M124" s="288"/>
      <c r="N124" s="288"/>
    </row>
    <row r="125" spans="9:14" s="290" customFormat="1" ht="12.75">
      <c r="I125" s="367"/>
      <c r="L125" s="367"/>
      <c r="M125" s="288"/>
      <c r="N125" s="288"/>
    </row>
    <row r="126" spans="9:14" s="290" customFormat="1" ht="12.75">
      <c r="I126" s="367"/>
      <c r="L126" s="367"/>
      <c r="M126" s="288"/>
      <c r="N126" s="288"/>
    </row>
    <row r="127" spans="9:14" s="290" customFormat="1" ht="12.75">
      <c r="I127" s="367"/>
      <c r="L127" s="367"/>
      <c r="M127" s="288"/>
      <c r="N127" s="288"/>
    </row>
    <row r="128" spans="9:14" s="290" customFormat="1" ht="12.75">
      <c r="I128" s="367"/>
      <c r="L128" s="367"/>
      <c r="M128" s="288"/>
      <c r="N128" s="288"/>
    </row>
    <row r="129" spans="9:14" s="290" customFormat="1" ht="12.75">
      <c r="I129" s="367"/>
      <c r="L129" s="367"/>
      <c r="M129" s="288"/>
      <c r="N129" s="288"/>
    </row>
    <row r="130" spans="9:14" s="290" customFormat="1" ht="12.75">
      <c r="I130" s="367"/>
      <c r="L130" s="367"/>
      <c r="M130" s="288"/>
      <c r="N130" s="288"/>
    </row>
    <row r="131" spans="9:14" s="290" customFormat="1" ht="12.75">
      <c r="I131" s="367"/>
      <c r="L131" s="367"/>
      <c r="M131" s="288"/>
      <c r="N131" s="288"/>
    </row>
    <row r="132" spans="9:14" s="290" customFormat="1" ht="12.75">
      <c r="I132" s="367"/>
      <c r="L132" s="367"/>
      <c r="M132" s="288"/>
      <c r="N132" s="288"/>
    </row>
    <row r="133" spans="9:14" s="290" customFormat="1" ht="12.75">
      <c r="I133" s="367"/>
      <c r="L133" s="367"/>
      <c r="M133" s="288"/>
      <c r="N133" s="288"/>
    </row>
    <row r="134" spans="9:14" s="290" customFormat="1" ht="12.75">
      <c r="I134" s="367"/>
      <c r="L134" s="367"/>
      <c r="M134" s="288"/>
      <c r="N134" s="288"/>
    </row>
    <row r="135" spans="9:14" s="290" customFormat="1" ht="12.75">
      <c r="I135" s="367"/>
      <c r="L135" s="367"/>
      <c r="M135" s="288"/>
      <c r="N135" s="288"/>
    </row>
    <row r="136" spans="9:14" s="290" customFormat="1" ht="12.75">
      <c r="I136" s="367"/>
      <c r="L136" s="367"/>
      <c r="M136" s="288"/>
      <c r="N136" s="288"/>
    </row>
    <row r="137" spans="9:14" s="290" customFormat="1" ht="12.75">
      <c r="I137" s="367"/>
      <c r="L137" s="367"/>
      <c r="M137" s="288"/>
      <c r="N137" s="288"/>
    </row>
    <row r="138" spans="9:14" s="290" customFormat="1" ht="12.75">
      <c r="I138" s="367"/>
      <c r="L138" s="367"/>
      <c r="M138" s="288"/>
      <c r="N138" s="288"/>
    </row>
    <row r="139" spans="9:14" s="290" customFormat="1" ht="12.75">
      <c r="I139" s="367"/>
      <c r="L139" s="367"/>
      <c r="M139" s="288"/>
      <c r="N139" s="288"/>
    </row>
    <row r="140" spans="9:14" s="290" customFormat="1" ht="12.75">
      <c r="I140" s="367"/>
      <c r="L140" s="367"/>
      <c r="M140" s="288"/>
      <c r="N140" s="288"/>
    </row>
    <row r="141" spans="9:14" s="290" customFormat="1" ht="12.75">
      <c r="I141" s="367"/>
      <c r="L141" s="367"/>
      <c r="M141" s="288"/>
      <c r="N141" s="288"/>
    </row>
  </sheetData>
  <sheetProtection/>
  <mergeCells count="22">
    <mergeCell ref="B58:D58"/>
    <mergeCell ref="B59:B83"/>
    <mergeCell ref="C59:C78"/>
    <mergeCell ref="C81:C82"/>
    <mergeCell ref="B84:D84"/>
    <mergeCell ref="B85:D85"/>
    <mergeCell ref="B5:B33"/>
    <mergeCell ref="C5:C11"/>
    <mergeCell ref="C13:C25"/>
    <mergeCell ref="C26:C33"/>
    <mergeCell ref="B35:B57"/>
    <mergeCell ref="C38:C44"/>
    <mergeCell ref="C45:C47"/>
    <mergeCell ref="C48:C52"/>
    <mergeCell ref="C53:C54"/>
    <mergeCell ref="C55:C57"/>
    <mergeCell ref="B1:P1"/>
    <mergeCell ref="B3:B4"/>
    <mergeCell ref="C3:C4"/>
    <mergeCell ref="D3:D4"/>
    <mergeCell ref="E3:G3"/>
    <mergeCell ref="H3:P3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zoomScale="75" zoomScaleNormal="75" zoomScalePageLayoutView="0" workbookViewId="0" topLeftCell="A1">
      <pane ySplit="4" topLeftCell="A5" activePane="bottomLeft" state="frozen"/>
      <selection pane="topLeft" activeCell="E85" sqref="E85:P85"/>
      <selection pane="bottomLeft" activeCell="A5" sqref="A5"/>
    </sheetView>
  </sheetViews>
  <sheetFormatPr defaultColWidth="12" defaultRowHeight="11.25"/>
  <cols>
    <col min="1" max="1" width="1.83203125" style="290" customWidth="1"/>
    <col min="2" max="2" width="14.66015625" style="292" customWidth="1"/>
    <col min="3" max="3" width="32.83203125" style="292" bestFit="1" customWidth="1"/>
    <col min="4" max="4" width="45.33203125" style="292" customWidth="1"/>
    <col min="5" max="5" width="22.16015625" style="292" customWidth="1"/>
    <col min="6" max="6" width="21" style="292" customWidth="1"/>
    <col min="7" max="7" width="21.33203125" style="292" customWidth="1"/>
    <col min="8" max="8" width="18.83203125" style="292" customWidth="1"/>
    <col min="9" max="9" width="18.83203125" style="368" customWidth="1"/>
    <col min="10" max="10" width="20.66015625" style="292" customWidth="1"/>
    <col min="11" max="11" width="18.83203125" style="292" customWidth="1"/>
    <col min="12" max="12" width="26" style="368" customWidth="1"/>
    <col min="13" max="13" width="18.83203125" style="288" customWidth="1"/>
    <col min="14" max="14" width="21" style="288" customWidth="1"/>
    <col min="15" max="16" width="18.83203125" style="292" customWidth="1"/>
    <col min="17" max="18" width="17.66015625" style="290" bestFit="1" customWidth="1"/>
    <col min="19" max="19" width="14.16015625" style="290" bestFit="1" customWidth="1"/>
    <col min="20" max="20" width="16.83203125" style="290" bestFit="1" customWidth="1"/>
    <col min="21" max="16384" width="12" style="292" customWidth="1"/>
  </cols>
  <sheetData>
    <row r="1" spans="1:20" s="365" customFormat="1" ht="22.5" customHeight="1">
      <c r="A1" s="288"/>
      <c r="B1" s="1018" t="s">
        <v>277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288"/>
      <c r="R1" s="288"/>
      <c r="S1" s="288"/>
      <c r="T1" s="288"/>
    </row>
    <row r="2" spans="2:16" s="288" customFormat="1" ht="13.5" thickBo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41"/>
      <c r="N2" s="241"/>
      <c r="O2" s="289"/>
      <c r="P2" s="289"/>
    </row>
    <row r="3" spans="2:16" ht="13.5" thickTop="1">
      <c r="B3" s="1019" t="s">
        <v>0</v>
      </c>
      <c r="C3" s="1021" t="s">
        <v>1</v>
      </c>
      <c r="D3" s="1023" t="s">
        <v>2</v>
      </c>
      <c r="E3" s="1025" t="s">
        <v>3</v>
      </c>
      <c r="F3" s="1026"/>
      <c r="G3" s="1027"/>
      <c r="H3" s="1028" t="s">
        <v>4</v>
      </c>
      <c r="I3" s="1028"/>
      <c r="J3" s="1029"/>
      <c r="K3" s="1029"/>
      <c r="L3" s="1029"/>
      <c r="M3" s="1029"/>
      <c r="N3" s="1029"/>
      <c r="O3" s="1029"/>
      <c r="P3" s="1030"/>
    </row>
    <row r="4" spans="2:16" ht="108.75" customHeight="1" thickBot="1">
      <c r="B4" s="1020"/>
      <c r="C4" s="1022"/>
      <c r="D4" s="1024"/>
      <c r="E4" s="50" t="s">
        <v>5</v>
      </c>
      <c r="F4" s="51" t="s">
        <v>6</v>
      </c>
      <c r="G4" s="52" t="s">
        <v>68</v>
      </c>
      <c r="H4" s="391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190</v>
      </c>
      <c r="N4" s="53" t="s">
        <v>191</v>
      </c>
      <c r="O4" s="53" t="s">
        <v>71</v>
      </c>
      <c r="P4" s="54" t="s">
        <v>72</v>
      </c>
    </row>
    <row r="5" spans="2:16" s="290" customFormat="1" ht="13.5" thickTop="1">
      <c r="B5" s="1009" t="s">
        <v>7</v>
      </c>
      <c r="C5" s="1001" t="s">
        <v>8</v>
      </c>
      <c r="D5" s="453" t="s">
        <v>239</v>
      </c>
      <c r="E5" s="636" t="s">
        <v>296</v>
      </c>
      <c r="F5" s="531">
        <v>0</v>
      </c>
      <c r="G5" s="528" t="s">
        <v>296</v>
      </c>
      <c r="H5" s="537">
        <v>0</v>
      </c>
      <c r="I5" s="531">
        <v>0</v>
      </c>
      <c r="J5" s="531">
        <v>0</v>
      </c>
      <c r="K5" s="531">
        <v>0</v>
      </c>
      <c r="L5" s="527" t="s">
        <v>296</v>
      </c>
      <c r="M5" s="531">
        <v>0</v>
      </c>
      <c r="N5" s="532" t="s">
        <v>296</v>
      </c>
      <c r="O5" s="174">
        <v>0</v>
      </c>
      <c r="P5" s="195">
        <v>0</v>
      </c>
    </row>
    <row r="6" spans="2:16" s="290" customFormat="1" ht="12.75">
      <c r="B6" s="1009"/>
      <c r="C6" s="1001"/>
      <c r="D6" s="458" t="s">
        <v>217</v>
      </c>
      <c r="E6" s="280">
        <f>SUM(F6:G6)</f>
        <v>146789598.21</v>
      </c>
      <c r="F6" s="455">
        <v>24066880.4</v>
      </c>
      <c r="G6" s="454">
        <v>122722717.81</v>
      </c>
      <c r="H6" s="216">
        <v>0</v>
      </c>
      <c r="I6" s="215">
        <v>0</v>
      </c>
      <c r="J6" s="215">
        <v>0</v>
      </c>
      <c r="K6" s="455">
        <v>64743.85</v>
      </c>
      <c r="L6" s="455">
        <v>20247561.25</v>
      </c>
      <c r="M6" s="174">
        <v>0</v>
      </c>
      <c r="N6" s="456">
        <v>20247561.25</v>
      </c>
      <c r="O6" s="174">
        <v>0</v>
      </c>
      <c r="P6" s="195">
        <v>0</v>
      </c>
    </row>
    <row r="7" spans="2:16" s="290" customFormat="1" ht="12.75">
      <c r="B7" s="1009"/>
      <c r="C7" s="1001"/>
      <c r="D7" s="459" t="s">
        <v>219</v>
      </c>
      <c r="E7" s="636" t="s">
        <v>296</v>
      </c>
      <c r="F7" s="527" t="s">
        <v>296</v>
      </c>
      <c r="G7" s="528" t="s">
        <v>296</v>
      </c>
      <c r="H7" s="529">
        <v>0</v>
      </c>
      <c r="I7" s="530">
        <v>0</v>
      </c>
      <c r="J7" s="530">
        <v>0</v>
      </c>
      <c r="K7" s="534" t="s">
        <v>296</v>
      </c>
      <c r="L7" s="527" t="s">
        <v>296</v>
      </c>
      <c r="M7" s="530">
        <v>0</v>
      </c>
      <c r="N7" s="532" t="s">
        <v>296</v>
      </c>
      <c r="O7" s="215">
        <v>0</v>
      </c>
      <c r="P7" s="217">
        <v>0</v>
      </c>
    </row>
    <row r="8" spans="2:16" s="290" customFormat="1" ht="12.75">
      <c r="B8" s="1009"/>
      <c r="C8" s="1001"/>
      <c r="D8" s="457" t="s">
        <v>12</v>
      </c>
      <c r="E8" s="636" t="s">
        <v>296</v>
      </c>
      <c r="F8" s="530">
        <v>2398117.19</v>
      </c>
      <c r="G8" s="536" t="s">
        <v>296</v>
      </c>
      <c r="H8" s="537">
        <v>0</v>
      </c>
      <c r="I8" s="531">
        <v>0</v>
      </c>
      <c r="J8" s="527">
        <v>0</v>
      </c>
      <c r="K8" s="534">
        <v>5885.15</v>
      </c>
      <c r="L8" s="534" t="s">
        <v>296</v>
      </c>
      <c r="M8" s="531">
        <v>0</v>
      </c>
      <c r="N8" s="532" t="s">
        <v>296</v>
      </c>
      <c r="O8" s="174">
        <v>0</v>
      </c>
      <c r="P8" s="195">
        <v>0</v>
      </c>
    </row>
    <row r="9" spans="2:16" s="290" customFormat="1" ht="12.75">
      <c r="B9" s="1009"/>
      <c r="C9" s="1001"/>
      <c r="D9" s="458" t="s">
        <v>14</v>
      </c>
      <c r="E9" s="280">
        <f>SUM(F9:G9)</f>
        <v>35215498.97</v>
      </c>
      <c r="F9" s="174">
        <v>6902387.31</v>
      </c>
      <c r="G9" s="202">
        <v>28313111.66</v>
      </c>
      <c r="H9" s="200">
        <v>0</v>
      </c>
      <c r="I9" s="174">
        <v>0</v>
      </c>
      <c r="J9" s="174">
        <v>0</v>
      </c>
      <c r="K9" s="200">
        <v>29544.66</v>
      </c>
      <c r="L9" s="460">
        <v>5568449</v>
      </c>
      <c r="M9" s="462">
        <v>0</v>
      </c>
      <c r="N9" s="456">
        <v>5568449</v>
      </c>
      <c r="O9" s="174">
        <v>0</v>
      </c>
      <c r="P9" s="195">
        <v>0</v>
      </c>
    </row>
    <row r="10" spans="2:16" s="290" customFormat="1" ht="12.75">
      <c r="B10" s="1009"/>
      <c r="C10" s="1001"/>
      <c r="D10" s="458" t="s">
        <v>264</v>
      </c>
      <c r="E10" s="989" t="s">
        <v>295</v>
      </c>
      <c r="F10" s="540">
        <v>0</v>
      </c>
      <c r="G10" s="528" t="s">
        <v>295</v>
      </c>
      <c r="H10" s="990">
        <v>0</v>
      </c>
      <c r="I10" s="991">
        <v>0</v>
      </c>
      <c r="J10" s="991">
        <v>0</v>
      </c>
      <c r="K10" s="540">
        <v>0</v>
      </c>
      <c r="L10" s="541" t="s">
        <v>295</v>
      </c>
      <c r="M10" s="991">
        <v>0</v>
      </c>
      <c r="N10" s="527" t="s">
        <v>295</v>
      </c>
      <c r="O10" s="991">
        <v>0</v>
      </c>
      <c r="P10" s="992">
        <v>0</v>
      </c>
    </row>
    <row r="11" spans="2:16" s="290" customFormat="1" ht="12.75">
      <c r="B11" s="1009"/>
      <c r="C11" s="1001"/>
      <c r="D11" s="465" t="s">
        <v>265</v>
      </c>
      <c r="E11" s="636" t="s">
        <v>296</v>
      </c>
      <c r="F11" s="531" t="s">
        <v>296</v>
      </c>
      <c r="G11" s="536" t="s">
        <v>296</v>
      </c>
      <c r="H11" s="537">
        <v>0</v>
      </c>
      <c r="I11" s="531">
        <v>0</v>
      </c>
      <c r="J11" s="531" t="s">
        <v>296</v>
      </c>
      <c r="K11" s="527" t="s">
        <v>296</v>
      </c>
      <c r="L11" s="527" t="s">
        <v>296</v>
      </c>
      <c r="M11" s="529">
        <v>0</v>
      </c>
      <c r="N11" s="532" t="s">
        <v>296</v>
      </c>
      <c r="O11" s="174">
        <v>0</v>
      </c>
      <c r="P11" s="195">
        <v>0</v>
      </c>
    </row>
    <row r="12" spans="2:16" s="290" customFormat="1" ht="12.75">
      <c r="B12" s="1009"/>
      <c r="C12" s="1001"/>
      <c r="D12" s="457" t="s">
        <v>16</v>
      </c>
      <c r="E12" s="636" t="s">
        <v>296</v>
      </c>
      <c r="F12" s="531" t="s">
        <v>296</v>
      </c>
      <c r="G12" s="542">
        <v>48136972.9</v>
      </c>
      <c r="H12" s="543">
        <v>0</v>
      </c>
      <c r="I12" s="531">
        <v>0</v>
      </c>
      <c r="J12" s="531" t="s">
        <v>296</v>
      </c>
      <c r="K12" s="544" t="s">
        <v>296</v>
      </c>
      <c r="L12" s="456">
        <v>6962770.7</v>
      </c>
      <c r="M12" s="174">
        <v>0</v>
      </c>
      <c r="N12" s="456">
        <v>6962770.7</v>
      </c>
      <c r="O12" s="207">
        <v>0</v>
      </c>
      <c r="P12" s="209">
        <v>0</v>
      </c>
    </row>
    <row r="13" spans="2:16" s="290" customFormat="1" ht="12.75">
      <c r="B13" s="1009"/>
      <c r="C13" s="450"/>
      <c r="D13" s="466" t="s">
        <v>233</v>
      </c>
      <c r="E13" s="637" t="s">
        <v>296</v>
      </c>
      <c r="F13" s="619">
        <v>0</v>
      </c>
      <c r="G13" s="580" t="s">
        <v>296</v>
      </c>
      <c r="H13" s="638">
        <v>0</v>
      </c>
      <c r="I13" s="619">
        <v>0</v>
      </c>
      <c r="J13" s="619">
        <v>0</v>
      </c>
      <c r="K13" s="579">
        <v>0</v>
      </c>
      <c r="L13" s="582" t="s">
        <v>296</v>
      </c>
      <c r="M13" s="619">
        <v>0</v>
      </c>
      <c r="N13" s="582" t="s">
        <v>296</v>
      </c>
      <c r="O13" s="198">
        <v>0</v>
      </c>
      <c r="P13" s="212">
        <v>0</v>
      </c>
    </row>
    <row r="14" spans="2:16" ht="12.75">
      <c r="B14" s="1009"/>
      <c r="C14" s="451" t="s">
        <v>17</v>
      </c>
      <c r="D14" s="458" t="s">
        <v>242</v>
      </c>
      <c r="E14" s="636" t="s">
        <v>296</v>
      </c>
      <c r="F14" s="547">
        <v>0</v>
      </c>
      <c r="G14" s="548" t="s">
        <v>296</v>
      </c>
      <c r="H14" s="549">
        <v>0</v>
      </c>
      <c r="I14" s="547">
        <v>0</v>
      </c>
      <c r="J14" s="547">
        <v>0</v>
      </c>
      <c r="K14" s="547">
        <v>0</v>
      </c>
      <c r="L14" s="550" t="s">
        <v>296</v>
      </c>
      <c r="M14" s="547">
        <v>0</v>
      </c>
      <c r="N14" s="551" t="s">
        <v>296</v>
      </c>
      <c r="O14" s="222">
        <v>0</v>
      </c>
      <c r="P14" s="217">
        <v>0</v>
      </c>
    </row>
    <row r="15" spans="2:16" ht="12.75">
      <c r="B15" s="1009"/>
      <c r="C15" s="1007" t="s">
        <v>19</v>
      </c>
      <c r="D15" s="468" t="s">
        <v>261</v>
      </c>
      <c r="E15" s="285">
        <f>SUM(F15:G15)</f>
        <v>1325532.25</v>
      </c>
      <c r="F15" s="215">
        <v>0</v>
      </c>
      <c r="G15" s="469">
        <v>1325532.25</v>
      </c>
      <c r="H15" s="292">
        <v>0</v>
      </c>
      <c r="I15" s="215">
        <v>0</v>
      </c>
      <c r="J15" s="215">
        <v>0</v>
      </c>
      <c r="K15" s="215">
        <v>0</v>
      </c>
      <c r="L15" s="462">
        <v>257783.6</v>
      </c>
      <c r="M15" s="215">
        <v>0</v>
      </c>
      <c r="N15" s="460">
        <v>257783.6</v>
      </c>
      <c r="O15" s="180">
        <v>0</v>
      </c>
      <c r="P15" s="193">
        <v>0</v>
      </c>
    </row>
    <row r="16" spans="2:16" ht="12.75">
      <c r="B16" s="1009"/>
      <c r="C16" s="1008"/>
      <c r="D16" s="470" t="s">
        <v>262</v>
      </c>
      <c r="E16" s="283">
        <f>SUM(F16:G16)</f>
        <v>1991495.17</v>
      </c>
      <c r="F16" s="471">
        <v>0</v>
      </c>
      <c r="G16" s="472">
        <v>1991495.17</v>
      </c>
      <c r="H16" s="321">
        <v>0</v>
      </c>
      <c r="I16" s="174">
        <v>0</v>
      </c>
      <c r="J16" s="174">
        <v>0</v>
      </c>
      <c r="K16" s="473">
        <v>0</v>
      </c>
      <c r="L16" s="455">
        <v>759797.39</v>
      </c>
      <c r="M16" s="174">
        <v>0</v>
      </c>
      <c r="N16" s="456">
        <v>759797.39</v>
      </c>
      <c r="O16" s="174">
        <v>0</v>
      </c>
      <c r="P16" s="195">
        <v>0</v>
      </c>
    </row>
    <row r="17" spans="2:16" ht="12.75">
      <c r="B17" s="1009"/>
      <c r="C17" s="1008"/>
      <c r="D17" s="474" t="s">
        <v>58</v>
      </c>
      <c r="E17" s="639" t="s">
        <v>296</v>
      </c>
      <c r="F17" s="527">
        <v>0</v>
      </c>
      <c r="G17" s="561" t="s">
        <v>296</v>
      </c>
      <c r="H17" s="559">
        <v>0</v>
      </c>
      <c r="I17" s="531">
        <v>0</v>
      </c>
      <c r="J17" s="531">
        <v>0</v>
      </c>
      <c r="K17" s="527">
        <v>0</v>
      </c>
      <c r="L17" s="527" t="s">
        <v>296</v>
      </c>
      <c r="M17" s="531">
        <v>0</v>
      </c>
      <c r="N17" s="532" t="s">
        <v>296</v>
      </c>
      <c r="O17" s="174">
        <v>0</v>
      </c>
      <c r="P17" s="195">
        <v>0</v>
      </c>
    </row>
    <row r="18" spans="2:16" ht="12.75">
      <c r="B18" s="1009"/>
      <c r="C18" s="1008"/>
      <c r="D18" s="470" t="s">
        <v>21</v>
      </c>
      <c r="E18" s="283">
        <f>SUM(F18:G18)</f>
        <v>105676890.16000049</v>
      </c>
      <c r="F18" s="441">
        <v>56520</v>
      </c>
      <c r="G18" s="472">
        <v>105620370.16000049</v>
      </c>
      <c r="H18" s="322">
        <v>0</v>
      </c>
      <c r="I18" s="174">
        <v>0</v>
      </c>
      <c r="J18" s="174">
        <v>0</v>
      </c>
      <c r="K18" s="207">
        <v>275223.53</v>
      </c>
      <c r="L18" s="456">
        <v>204466123.79</v>
      </c>
      <c r="M18" s="174">
        <v>0</v>
      </c>
      <c r="N18" s="456">
        <v>204466123.79</v>
      </c>
      <c r="O18" s="174">
        <v>0</v>
      </c>
      <c r="P18" s="209">
        <v>0</v>
      </c>
    </row>
    <row r="19" spans="2:16" ht="12.75">
      <c r="B19" s="1009"/>
      <c r="C19" s="1008"/>
      <c r="D19" s="470" t="s">
        <v>259</v>
      </c>
      <c r="E19" s="283">
        <f>SUM(F19:G19)</f>
        <v>2957945.94</v>
      </c>
      <c r="F19" s="455">
        <v>1244926.51</v>
      </c>
      <c r="G19" s="472">
        <v>1713019.43</v>
      </c>
      <c r="H19" s="322">
        <v>0</v>
      </c>
      <c r="I19" s="215">
        <v>0</v>
      </c>
      <c r="J19" s="215">
        <v>0</v>
      </c>
      <c r="K19" s="207">
        <v>107174.09</v>
      </c>
      <c r="L19" s="456">
        <v>97728.27</v>
      </c>
      <c r="M19" s="215">
        <v>0</v>
      </c>
      <c r="N19" s="455">
        <v>97728.27</v>
      </c>
      <c r="O19" s="215">
        <v>0</v>
      </c>
      <c r="P19" s="195">
        <v>0</v>
      </c>
    </row>
    <row r="20" spans="2:16" ht="12.75">
      <c r="B20" s="1009"/>
      <c r="C20" s="1008"/>
      <c r="D20" s="470" t="s">
        <v>23</v>
      </c>
      <c r="E20" s="639" t="s">
        <v>296</v>
      </c>
      <c r="F20" s="527" t="s">
        <v>296</v>
      </c>
      <c r="G20" s="475">
        <v>235523.68</v>
      </c>
      <c r="H20" s="322">
        <v>0</v>
      </c>
      <c r="I20" s="215">
        <v>0</v>
      </c>
      <c r="J20" s="215">
        <v>0</v>
      </c>
      <c r="K20" s="545" t="s">
        <v>296</v>
      </c>
      <c r="L20" s="456">
        <v>9658.85</v>
      </c>
      <c r="M20" s="215">
        <v>0</v>
      </c>
      <c r="N20" s="456">
        <v>9658.85</v>
      </c>
      <c r="O20" s="215">
        <v>0</v>
      </c>
      <c r="P20" s="195">
        <v>0</v>
      </c>
    </row>
    <row r="21" spans="2:16" ht="12.75">
      <c r="B21" s="1009"/>
      <c r="C21" s="1008"/>
      <c r="D21" s="470" t="s">
        <v>22</v>
      </c>
      <c r="E21" s="283">
        <f>SUM(F21:G21)</f>
        <v>3300124.99</v>
      </c>
      <c r="F21" s="455">
        <v>1748681.51</v>
      </c>
      <c r="G21" s="472">
        <v>1551443.48</v>
      </c>
      <c r="H21" s="322">
        <v>0</v>
      </c>
      <c r="I21" s="215">
        <v>0</v>
      </c>
      <c r="J21" s="215">
        <v>0</v>
      </c>
      <c r="K21" s="207">
        <v>135253.61</v>
      </c>
      <c r="L21" s="456">
        <v>212387.02</v>
      </c>
      <c r="M21" s="215">
        <v>0</v>
      </c>
      <c r="N21" s="456">
        <v>212387.02</v>
      </c>
      <c r="O21" s="215">
        <v>0</v>
      </c>
      <c r="P21" s="195">
        <v>0</v>
      </c>
    </row>
    <row r="22" spans="2:16" ht="12.75">
      <c r="B22" s="1009"/>
      <c r="C22" s="1008"/>
      <c r="D22" s="470" t="s">
        <v>48</v>
      </c>
      <c r="E22" s="639" t="s">
        <v>296</v>
      </c>
      <c r="F22" s="527">
        <v>0</v>
      </c>
      <c r="G22" s="561" t="s">
        <v>296</v>
      </c>
      <c r="H22" s="563">
        <v>0</v>
      </c>
      <c r="I22" s="531">
        <v>0</v>
      </c>
      <c r="J22" s="531">
        <v>0</v>
      </c>
      <c r="K22" s="545">
        <v>0</v>
      </c>
      <c r="L22" s="532" t="s">
        <v>296</v>
      </c>
      <c r="M22" s="531">
        <v>0</v>
      </c>
      <c r="N22" s="532" t="s">
        <v>296</v>
      </c>
      <c r="O22" s="174">
        <v>0</v>
      </c>
      <c r="P22" s="195">
        <v>0</v>
      </c>
    </row>
    <row r="23" spans="2:16" ht="12.75">
      <c r="B23" s="1009"/>
      <c r="C23" s="1008"/>
      <c r="D23" s="470" t="s">
        <v>210</v>
      </c>
      <c r="E23" s="639" t="s">
        <v>296</v>
      </c>
      <c r="F23" s="527">
        <v>0</v>
      </c>
      <c r="G23" s="561" t="s">
        <v>296</v>
      </c>
      <c r="H23" s="565">
        <v>0</v>
      </c>
      <c r="I23" s="531">
        <v>0</v>
      </c>
      <c r="J23" s="531">
        <v>0</v>
      </c>
      <c r="K23" s="531">
        <v>0</v>
      </c>
      <c r="L23" s="532" t="s">
        <v>296</v>
      </c>
      <c r="M23" s="531">
        <v>0</v>
      </c>
      <c r="N23" s="532" t="s">
        <v>296</v>
      </c>
      <c r="O23" s="174">
        <v>0</v>
      </c>
      <c r="P23" s="195">
        <v>0</v>
      </c>
    </row>
    <row r="24" spans="2:16" ht="12.75">
      <c r="B24" s="1009"/>
      <c r="C24" s="1008"/>
      <c r="D24" s="474" t="s">
        <v>212</v>
      </c>
      <c r="E24" s="280">
        <f>SUM(F24:G24)</f>
        <v>219300</v>
      </c>
      <c r="F24" s="251">
        <v>0</v>
      </c>
      <c r="G24" s="475">
        <v>219300</v>
      </c>
      <c r="H24" s="323">
        <v>0</v>
      </c>
      <c r="I24" s="174">
        <v>0</v>
      </c>
      <c r="J24" s="174">
        <v>0</v>
      </c>
      <c r="K24" s="174">
        <v>0</v>
      </c>
      <c r="L24" s="456">
        <v>6325</v>
      </c>
      <c r="M24" s="174">
        <v>0</v>
      </c>
      <c r="N24" s="455">
        <v>6325</v>
      </c>
      <c r="O24" s="174">
        <v>0</v>
      </c>
      <c r="P24" s="195">
        <v>0</v>
      </c>
    </row>
    <row r="25" spans="2:16" ht="12.75">
      <c r="B25" s="1009"/>
      <c r="C25" s="1008"/>
      <c r="D25" s="470" t="s">
        <v>208</v>
      </c>
      <c r="E25" s="283">
        <f>SUM(F25:G25)</f>
        <v>245572.5</v>
      </c>
      <c r="F25" s="251">
        <v>0</v>
      </c>
      <c r="G25" s="472">
        <v>245572.5</v>
      </c>
      <c r="H25" s="290">
        <v>0</v>
      </c>
      <c r="I25" s="174">
        <v>0</v>
      </c>
      <c r="J25" s="174">
        <v>0</v>
      </c>
      <c r="K25" s="224">
        <v>0</v>
      </c>
      <c r="L25" s="456">
        <v>38522.5</v>
      </c>
      <c r="M25" s="174">
        <v>0</v>
      </c>
      <c r="N25" s="455">
        <v>38522.5</v>
      </c>
      <c r="O25" s="174">
        <v>0</v>
      </c>
      <c r="P25" s="195">
        <v>0</v>
      </c>
    </row>
    <row r="26" spans="2:16" ht="12.75">
      <c r="B26" s="1009"/>
      <c r="C26" s="1008"/>
      <c r="D26" s="470" t="s">
        <v>263</v>
      </c>
      <c r="E26" s="639" t="s">
        <v>296</v>
      </c>
      <c r="F26" s="564" t="s">
        <v>296</v>
      </c>
      <c r="G26" s="558" t="s">
        <v>296</v>
      </c>
      <c r="H26" s="565">
        <v>0</v>
      </c>
      <c r="I26" s="531">
        <v>0</v>
      </c>
      <c r="J26" s="531">
        <v>0</v>
      </c>
      <c r="K26" s="527">
        <v>0</v>
      </c>
      <c r="L26" s="532" t="s">
        <v>296</v>
      </c>
      <c r="M26" s="531">
        <v>0</v>
      </c>
      <c r="N26" s="532" t="s">
        <v>296</v>
      </c>
      <c r="O26" s="174">
        <v>0</v>
      </c>
      <c r="P26" s="195">
        <v>0</v>
      </c>
    </row>
    <row r="27" spans="2:16" ht="12.75">
      <c r="B27" s="1009"/>
      <c r="C27" s="1008"/>
      <c r="D27" s="476" t="s">
        <v>20</v>
      </c>
      <c r="E27" s="639" t="s">
        <v>296</v>
      </c>
      <c r="F27" s="568">
        <v>0</v>
      </c>
      <c r="G27" s="561" t="s">
        <v>296</v>
      </c>
      <c r="H27" s="569">
        <v>0</v>
      </c>
      <c r="I27" s="545">
        <v>0</v>
      </c>
      <c r="J27" s="545">
        <v>0</v>
      </c>
      <c r="K27" s="532">
        <v>0</v>
      </c>
      <c r="L27" s="527" t="s">
        <v>296</v>
      </c>
      <c r="M27" s="545">
        <v>0</v>
      </c>
      <c r="N27" s="532" t="s">
        <v>296</v>
      </c>
      <c r="O27" s="207">
        <v>0</v>
      </c>
      <c r="P27" s="209">
        <v>0</v>
      </c>
    </row>
    <row r="28" spans="2:16" ht="12.75">
      <c r="B28" s="1009"/>
      <c r="C28" s="1008"/>
      <c r="D28" s="476" t="s">
        <v>280</v>
      </c>
      <c r="E28" s="639" t="s">
        <v>296</v>
      </c>
      <c r="F28" s="568" t="s">
        <v>296</v>
      </c>
      <c r="G28" s="561">
        <v>0</v>
      </c>
      <c r="H28" s="570">
        <v>0</v>
      </c>
      <c r="I28" s="545">
        <v>0</v>
      </c>
      <c r="J28" s="545">
        <v>0</v>
      </c>
      <c r="K28" s="532" t="s">
        <v>296</v>
      </c>
      <c r="L28" s="455">
        <v>0</v>
      </c>
      <c r="M28" s="207">
        <v>0</v>
      </c>
      <c r="N28" s="456">
        <v>0</v>
      </c>
      <c r="O28" s="207">
        <v>0</v>
      </c>
      <c r="P28" s="209">
        <v>0</v>
      </c>
    </row>
    <row r="29" spans="2:16" ht="12.75">
      <c r="B29" s="1009"/>
      <c r="C29" s="1006" t="s">
        <v>80</v>
      </c>
      <c r="D29" s="477" t="s">
        <v>221</v>
      </c>
      <c r="E29" s="640" t="s">
        <v>296</v>
      </c>
      <c r="F29" s="571">
        <v>0</v>
      </c>
      <c r="G29" s="572" t="s">
        <v>296</v>
      </c>
      <c r="H29" s="573">
        <v>0</v>
      </c>
      <c r="I29" s="555">
        <v>0</v>
      </c>
      <c r="J29" s="555">
        <v>0</v>
      </c>
      <c r="K29" s="555">
        <v>0</v>
      </c>
      <c r="L29" s="574" t="s">
        <v>296</v>
      </c>
      <c r="M29" s="555" t="s">
        <v>296</v>
      </c>
      <c r="N29" s="574" t="s">
        <v>296</v>
      </c>
      <c r="O29" s="218">
        <v>0</v>
      </c>
      <c r="P29" s="193">
        <v>0</v>
      </c>
    </row>
    <row r="30" spans="2:16" ht="12.75">
      <c r="B30" s="1009"/>
      <c r="C30" s="1001"/>
      <c r="D30" s="479" t="s">
        <v>223</v>
      </c>
      <c r="E30" s="636" t="s">
        <v>296</v>
      </c>
      <c r="F30" s="531">
        <v>0</v>
      </c>
      <c r="G30" s="536" t="s">
        <v>296</v>
      </c>
      <c r="H30" s="576">
        <v>0</v>
      </c>
      <c r="I30" s="530">
        <v>0</v>
      </c>
      <c r="J30" s="530">
        <v>0</v>
      </c>
      <c r="K30" s="530">
        <v>0</v>
      </c>
      <c r="L30" s="534" t="s">
        <v>296</v>
      </c>
      <c r="M30" s="530">
        <v>0</v>
      </c>
      <c r="N30" s="534" t="s">
        <v>296</v>
      </c>
      <c r="O30" s="207">
        <v>0</v>
      </c>
      <c r="P30" s="217">
        <v>0</v>
      </c>
    </row>
    <row r="31" spans="2:16" ht="12.75">
      <c r="B31" s="1009"/>
      <c r="C31" s="1001"/>
      <c r="D31" s="478" t="s">
        <v>246</v>
      </c>
      <c r="E31" s="641" t="s">
        <v>296</v>
      </c>
      <c r="F31" s="531">
        <v>0</v>
      </c>
      <c r="G31" s="536" t="s">
        <v>296</v>
      </c>
      <c r="H31" s="576">
        <v>0</v>
      </c>
      <c r="I31" s="530">
        <v>0</v>
      </c>
      <c r="J31" s="530">
        <v>0</v>
      </c>
      <c r="K31" s="530">
        <v>0</v>
      </c>
      <c r="L31" s="534" t="s">
        <v>296</v>
      </c>
      <c r="M31" s="530">
        <v>0</v>
      </c>
      <c r="N31" s="534" t="s">
        <v>296</v>
      </c>
      <c r="O31" s="224">
        <v>0</v>
      </c>
      <c r="P31" s="217">
        <v>0</v>
      </c>
    </row>
    <row r="32" spans="2:16" ht="12.75">
      <c r="B32" s="1009"/>
      <c r="C32" s="1001"/>
      <c r="D32" s="479" t="s">
        <v>266</v>
      </c>
      <c r="E32" s="642" t="s">
        <v>296</v>
      </c>
      <c r="F32" s="531">
        <v>0</v>
      </c>
      <c r="G32" s="536" t="s">
        <v>296</v>
      </c>
      <c r="H32" s="577">
        <v>0</v>
      </c>
      <c r="I32" s="531">
        <v>0</v>
      </c>
      <c r="J32" s="531">
        <v>0</v>
      </c>
      <c r="K32" s="531">
        <v>0</v>
      </c>
      <c r="L32" s="534" t="s">
        <v>296</v>
      </c>
      <c r="M32" s="530">
        <v>0</v>
      </c>
      <c r="N32" s="534" t="s">
        <v>296</v>
      </c>
      <c r="O32" s="207">
        <v>0</v>
      </c>
      <c r="P32" s="209">
        <v>0</v>
      </c>
    </row>
    <row r="33" spans="2:16" ht="12.75">
      <c r="B33" s="1009"/>
      <c r="C33" s="1001"/>
      <c r="D33" s="479" t="s">
        <v>267</v>
      </c>
      <c r="E33" s="642" t="s">
        <v>296</v>
      </c>
      <c r="F33" s="531">
        <v>0</v>
      </c>
      <c r="G33" s="536" t="s">
        <v>296</v>
      </c>
      <c r="H33" s="577">
        <v>0</v>
      </c>
      <c r="I33" s="531">
        <v>0</v>
      </c>
      <c r="J33" s="531">
        <v>0</v>
      </c>
      <c r="K33" s="531">
        <v>0</v>
      </c>
      <c r="L33" s="534" t="s">
        <v>296</v>
      </c>
      <c r="M33" s="530">
        <v>0</v>
      </c>
      <c r="N33" s="534" t="s">
        <v>296</v>
      </c>
      <c r="O33" s="174">
        <v>0</v>
      </c>
      <c r="P33" s="195">
        <v>0</v>
      </c>
    </row>
    <row r="34" spans="2:16" ht="12.75">
      <c r="B34" s="1009"/>
      <c r="C34" s="1001"/>
      <c r="D34" s="480" t="s">
        <v>268</v>
      </c>
      <c r="E34" s="642" t="s">
        <v>296</v>
      </c>
      <c r="F34" s="545">
        <v>0</v>
      </c>
      <c r="G34" s="542" t="s">
        <v>296</v>
      </c>
      <c r="H34" s="544">
        <v>0</v>
      </c>
      <c r="I34" s="545">
        <v>0</v>
      </c>
      <c r="J34" s="545">
        <v>0</v>
      </c>
      <c r="K34" s="545">
        <v>0</v>
      </c>
      <c r="L34" s="541" t="s">
        <v>296</v>
      </c>
      <c r="M34" s="578">
        <v>0</v>
      </c>
      <c r="N34" s="541" t="s">
        <v>296</v>
      </c>
      <c r="O34" s="208">
        <v>0</v>
      </c>
      <c r="P34" s="209">
        <v>0</v>
      </c>
    </row>
    <row r="35" spans="2:16" ht="12.75">
      <c r="B35" s="1009"/>
      <c r="C35" s="1001"/>
      <c r="D35" s="480" t="s">
        <v>250</v>
      </c>
      <c r="E35" s="642" t="s">
        <v>296</v>
      </c>
      <c r="F35" s="545">
        <v>0</v>
      </c>
      <c r="G35" s="528" t="s">
        <v>296</v>
      </c>
      <c r="H35" s="544">
        <v>0</v>
      </c>
      <c r="I35" s="545">
        <v>0</v>
      </c>
      <c r="J35" s="545">
        <v>0</v>
      </c>
      <c r="K35" s="545">
        <v>0</v>
      </c>
      <c r="L35" s="527" t="s">
        <v>296</v>
      </c>
      <c r="M35" s="530">
        <v>0</v>
      </c>
      <c r="N35" s="527" t="s">
        <v>296</v>
      </c>
      <c r="O35" s="208">
        <v>0</v>
      </c>
      <c r="P35" s="209">
        <v>0</v>
      </c>
    </row>
    <row r="36" spans="2:16" ht="12.75">
      <c r="B36" s="1009"/>
      <c r="C36" s="1001"/>
      <c r="D36" s="480" t="s">
        <v>281</v>
      </c>
      <c r="E36" s="642" t="s">
        <v>296</v>
      </c>
      <c r="F36" s="545">
        <v>0</v>
      </c>
      <c r="G36" s="528" t="s">
        <v>296</v>
      </c>
      <c r="H36" s="544">
        <v>0</v>
      </c>
      <c r="I36" s="545">
        <v>0</v>
      </c>
      <c r="J36" s="545">
        <v>0</v>
      </c>
      <c r="K36" s="545">
        <v>0</v>
      </c>
      <c r="L36" s="527" t="s">
        <v>296</v>
      </c>
      <c r="M36" s="578">
        <v>0</v>
      </c>
      <c r="N36" s="541" t="s">
        <v>296</v>
      </c>
      <c r="O36" s="208">
        <v>0</v>
      </c>
      <c r="P36" s="209">
        <v>0</v>
      </c>
    </row>
    <row r="37" spans="2:16" ht="12.75">
      <c r="B37" s="1009"/>
      <c r="C37" s="1001"/>
      <c r="D37" s="492" t="s">
        <v>249</v>
      </c>
      <c r="E37" s="637" t="s">
        <v>296</v>
      </c>
      <c r="F37" s="579">
        <v>0</v>
      </c>
      <c r="G37" s="580" t="s">
        <v>296</v>
      </c>
      <c r="H37" s="581">
        <v>0</v>
      </c>
      <c r="I37" s="579">
        <v>0</v>
      </c>
      <c r="J37" s="579">
        <v>0</v>
      </c>
      <c r="K37" s="579">
        <v>0</v>
      </c>
      <c r="L37" s="582" t="s">
        <v>296</v>
      </c>
      <c r="M37" s="579">
        <v>0</v>
      </c>
      <c r="N37" s="582" t="s">
        <v>296</v>
      </c>
      <c r="O37" s="211">
        <v>0</v>
      </c>
      <c r="P37" s="212">
        <v>0</v>
      </c>
    </row>
    <row r="38" spans="2:16" ht="27" thickBot="1">
      <c r="B38" s="452"/>
      <c r="C38" s="517" t="s">
        <v>101</v>
      </c>
      <c r="D38" s="518" t="s">
        <v>76</v>
      </c>
      <c r="E38" s="643" t="s">
        <v>296</v>
      </c>
      <c r="F38" s="584" t="s">
        <v>296</v>
      </c>
      <c r="G38" s="585">
        <v>0</v>
      </c>
      <c r="H38" s="586">
        <v>0</v>
      </c>
      <c r="I38" s="584">
        <v>0</v>
      </c>
      <c r="J38" s="584">
        <v>0</v>
      </c>
      <c r="K38" s="584" t="s">
        <v>296</v>
      </c>
      <c r="L38" s="515">
        <v>0</v>
      </c>
      <c r="M38" s="513">
        <v>0</v>
      </c>
      <c r="N38" s="515">
        <v>0</v>
      </c>
      <c r="O38" s="514">
        <v>0</v>
      </c>
      <c r="P38" s="516">
        <v>0</v>
      </c>
    </row>
    <row r="39" spans="2:16" ht="13.5" customHeight="1">
      <c r="B39" s="1009" t="s">
        <v>26</v>
      </c>
      <c r="C39" s="449"/>
      <c r="D39" s="458" t="s">
        <v>218</v>
      </c>
      <c r="E39" s="283">
        <f>SUM(F39:G39)</f>
        <v>117565</v>
      </c>
      <c r="F39" s="215">
        <v>0</v>
      </c>
      <c r="G39" s="461">
        <v>117565</v>
      </c>
      <c r="H39" s="216">
        <v>0</v>
      </c>
      <c r="I39" s="215">
        <v>0</v>
      </c>
      <c r="J39" s="215">
        <v>0</v>
      </c>
      <c r="K39" s="215">
        <v>0</v>
      </c>
      <c r="L39" s="460">
        <v>45578.1</v>
      </c>
      <c r="M39" s="215">
        <v>878.5</v>
      </c>
      <c r="N39" s="460">
        <v>44699.6</v>
      </c>
      <c r="O39" s="215">
        <v>0</v>
      </c>
      <c r="P39" s="341">
        <v>0</v>
      </c>
    </row>
    <row r="40" spans="2:16" ht="12.75">
      <c r="B40" s="1009"/>
      <c r="C40" s="1001" t="s">
        <v>8</v>
      </c>
      <c r="D40" s="480" t="s">
        <v>62</v>
      </c>
      <c r="E40" s="280">
        <f>SUM(F40:G40)</f>
        <v>1479.9</v>
      </c>
      <c r="F40" s="455">
        <v>0</v>
      </c>
      <c r="G40" s="454">
        <v>1479.9</v>
      </c>
      <c r="H40" s="200">
        <v>0</v>
      </c>
      <c r="I40" s="174">
        <v>0</v>
      </c>
      <c r="J40" s="174">
        <v>0</v>
      </c>
      <c r="K40" s="174">
        <v>0</v>
      </c>
      <c r="L40" s="455">
        <v>767.5</v>
      </c>
      <c r="M40" s="203">
        <v>0</v>
      </c>
      <c r="N40" s="460">
        <v>767.5</v>
      </c>
      <c r="O40" s="174">
        <v>0</v>
      </c>
      <c r="P40" s="195">
        <v>0</v>
      </c>
    </row>
    <row r="41" spans="2:16" ht="12.75">
      <c r="B41" s="1009"/>
      <c r="C41" s="1001"/>
      <c r="D41" s="480" t="s">
        <v>217</v>
      </c>
      <c r="E41" s="636" t="s">
        <v>296</v>
      </c>
      <c r="F41" s="527" t="s">
        <v>296</v>
      </c>
      <c r="G41" s="528">
        <v>10708936.04</v>
      </c>
      <c r="H41" s="537">
        <v>0</v>
      </c>
      <c r="I41" s="531">
        <v>0</v>
      </c>
      <c r="J41" s="531">
        <v>0</v>
      </c>
      <c r="K41" s="531" t="s">
        <v>296</v>
      </c>
      <c r="L41" s="455">
        <v>1258674.7</v>
      </c>
      <c r="M41" s="203">
        <v>120</v>
      </c>
      <c r="N41" s="460">
        <v>1258554.7</v>
      </c>
      <c r="O41" s="174">
        <v>0</v>
      </c>
      <c r="P41" s="341">
        <v>0</v>
      </c>
    </row>
    <row r="42" spans="2:16" ht="12.75">
      <c r="B42" s="1009"/>
      <c r="C42" s="1001"/>
      <c r="D42" s="480" t="s">
        <v>12</v>
      </c>
      <c r="E42" s="280">
        <f>SUM(F42:G42)</f>
        <v>95945.41</v>
      </c>
      <c r="F42" s="455">
        <v>0</v>
      </c>
      <c r="G42" s="454">
        <v>95945.41</v>
      </c>
      <c r="H42" s="200">
        <v>0</v>
      </c>
      <c r="I42" s="174">
        <v>0</v>
      </c>
      <c r="J42" s="174">
        <v>0</v>
      </c>
      <c r="K42" s="174">
        <v>0</v>
      </c>
      <c r="L42" s="455">
        <v>14718.2</v>
      </c>
      <c r="M42" s="203">
        <v>0</v>
      </c>
      <c r="N42" s="460">
        <v>14718.2</v>
      </c>
      <c r="O42" s="174">
        <v>0</v>
      </c>
      <c r="P42" s="341">
        <v>0</v>
      </c>
    </row>
    <row r="43" spans="2:16" ht="12.75">
      <c r="B43" s="1009"/>
      <c r="C43" s="1001"/>
      <c r="D43" s="480" t="s">
        <v>13</v>
      </c>
      <c r="E43" s="280">
        <f>SUM(F43:G43)</f>
        <v>5091.78</v>
      </c>
      <c r="F43" s="455">
        <v>0</v>
      </c>
      <c r="G43" s="454">
        <v>5091.78</v>
      </c>
      <c r="H43" s="200">
        <v>0</v>
      </c>
      <c r="I43" s="174">
        <v>0</v>
      </c>
      <c r="J43" s="174">
        <v>0</v>
      </c>
      <c r="K43" s="174">
        <v>0</v>
      </c>
      <c r="L43" s="455">
        <v>2482.4</v>
      </c>
      <c r="M43" s="203">
        <v>0</v>
      </c>
      <c r="N43" s="460">
        <v>2482.4</v>
      </c>
      <c r="O43" s="174">
        <v>0</v>
      </c>
      <c r="P43" s="341">
        <v>0</v>
      </c>
    </row>
    <row r="44" spans="2:16" ht="12.75">
      <c r="B44" s="1009"/>
      <c r="C44" s="1001"/>
      <c r="D44" s="480" t="s">
        <v>14</v>
      </c>
      <c r="E44" s="636" t="s">
        <v>296</v>
      </c>
      <c r="F44" s="527" t="s">
        <v>296</v>
      </c>
      <c r="G44" s="528">
        <v>7774200.46</v>
      </c>
      <c r="H44" s="537">
        <v>0</v>
      </c>
      <c r="I44" s="531">
        <v>0</v>
      </c>
      <c r="J44" s="531">
        <v>0</v>
      </c>
      <c r="K44" s="531" t="s">
        <v>296</v>
      </c>
      <c r="L44" s="455">
        <v>889674.2</v>
      </c>
      <c r="M44" s="174">
        <v>270</v>
      </c>
      <c r="N44" s="460">
        <v>889404.2</v>
      </c>
      <c r="O44" s="174">
        <v>0</v>
      </c>
      <c r="P44" s="341">
        <v>0</v>
      </c>
    </row>
    <row r="45" spans="2:16" ht="12.75">
      <c r="B45" s="1009"/>
      <c r="C45" s="1001"/>
      <c r="D45" s="480" t="s">
        <v>265</v>
      </c>
      <c r="E45" s="280">
        <f>SUM(F45:G45)</f>
        <v>3299140.24</v>
      </c>
      <c r="F45" s="455">
        <v>0</v>
      </c>
      <c r="G45" s="454">
        <v>3299140.24</v>
      </c>
      <c r="H45" s="200">
        <v>0</v>
      </c>
      <c r="I45" s="174">
        <v>0</v>
      </c>
      <c r="J45" s="174">
        <v>0</v>
      </c>
      <c r="K45" s="174">
        <v>0</v>
      </c>
      <c r="L45" s="455">
        <v>304648.2</v>
      </c>
      <c r="M45" s="174">
        <v>243.6</v>
      </c>
      <c r="N45" s="460">
        <v>304404.6</v>
      </c>
      <c r="O45" s="174">
        <v>0</v>
      </c>
      <c r="P45" s="333">
        <v>0</v>
      </c>
    </row>
    <row r="46" spans="2:16" ht="12.75">
      <c r="B46" s="1009"/>
      <c r="C46" s="1001"/>
      <c r="D46" s="480" t="s">
        <v>73</v>
      </c>
      <c r="E46" s="642" t="s">
        <v>296</v>
      </c>
      <c r="F46" s="532">
        <v>0</v>
      </c>
      <c r="G46" s="591" t="s">
        <v>296</v>
      </c>
      <c r="H46" s="544">
        <v>0</v>
      </c>
      <c r="I46" s="545">
        <v>0</v>
      </c>
      <c r="J46" s="545">
        <v>0</v>
      </c>
      <c r="K46" s="545">
        <v>0</v>
      </c>
      <c r="L46" s="532" t="s">
        <v>296</v>
      </c>
      <c r="M46" s="545" t="s">
        <v>296</v>
      </c>
      <c r="N46" s="534" t="s">
        <v>296</v>
      </c>
      <c r="O46" s="207">
        <v>0</v>
      </c>
      <c r="P46" s="333">
        <v>0</v>
      </c>
    </row>
    <row r="47" spans="2:16" ht="12.75">
      <c r="B47" s="1009"/>
      <c r="C47" s="1001"/>
      <c r="D47" s="480" t="s">
        <v>282</v>
      </c>
      <c r="E47" s="642" t="s">
        <v>296</v>
      </c>
      <c r="F47" s="545">
        <v>0</v>
      </c>
      <c r="G47" s="591" t="s">
        <v>296</v>
      </c>
      <c r="H47" s="544">
        <v>0</v>
      </c>
      <c r="I47" s="545">
        <v>0</v>
      </c>
      <c r="J47" s="545">
        <v>0</v>
      </c>
      <c r="K47" s="545">
        <v>0</v>
      </c>
      <c r="L47" s="532" t="s">
        <v>296</v>
      </c>
      <c r="M47" s="545">
        <v>0</v>
      </c>
      <c r="N47" s="534" t="s">
        <v>296</v>
      </c>
      <c r="O47" s="207">
        <v>0</v>
      </c>
      <c r="P47" s="336">
        <v>0</v>
      </c>
    </row>
    <row r="48" spans="2:16" ht="12.75" customHeight="1">
      <c r="B48" s="1009"/>
      <c r="C48" s="1015" t="s">
        <v>17</v>
      </c>
      <c r="D48" s="481" t="s">
        <v>153</v>
      </c>
      <c r="E48" s="422">
        <f>SUM(F48:G48)</f>
        <v>735258.5</v>
      </c>
      <c r="F48" s="423">
        <v>0</v>
      </c>
      <c r="G48" s="482">
        <v>735258.5</v>
      </c>
      <c r="H48" s="424">
        <v>0</v>
      </c>
      <c r="I48" s="423">
        <v>0</v>
      </c>
      <c r="J48" s="423">
        <v>0</v>
      </c>
      <c r="K48" s="423">
        <v>0</v>
      </c>
      <c r="L48" s="483">
        <v>243441.7</v>
      </c>
      <c r="M48" s="483">
        <v>3.28</v>
      </c>
      <c r="N48" s="425">
        <v>243438.42</v>
      </c>
      <c r="O48" s="424">
        <v>0</v>
      </c>
      <c r="P48" s="445">
        <v>0</v>
      </c>
    </row>
    <row r="49" spans="2:16" ht="12.75" customHeight="1">
      <c r="B49" s="1009"/>
      <c r="C49" s="1016"/>
      <c r="D49" s="484" t="s">
        <v>247</v>
      </c>
      <c r="E49" s="427">
        <f>SUM(F49:G49)</f>
        <v>11573</v>
      </c>
      <c r="F49" s="428">
        <v>0</v>
      </c>
      <c r="G49" s="485">
        <v>11573</v>
      </c>
      <c r="H49" s="429">
        <v>0</v>
      </c>
      <c r="I49" s="428">
        <v>0</v>
      </c>
      <c r="J49" s="428">
        <v>0</v>
      </c>
      <c r="K49" s="428">
        <v>0</v>
      </c>
      <c r="L49" s="486">
        <v>503.8</v>
      </c>
      <c r="M49" s="486">
        <v>3.12</v>
      </c>
      <c r="N49" s="430">
        <v>500.68</v>
      </c>
      <c r="O49" s="429">
        <v>0</v>
      </c>
      <c r="P49" s="446">
        <v>0</v>
      </c>
    </row>
    <row r="50" spans="2:16" ht="12.75" customHeight="1">
      <c r="B50" s="1009"/>
      <c r="C50" s="1017"/>
      <c r="D50" s="487" t="s">
        <v>207</v>
      </c>
      <c r="E50" s="432">
        <f>SUM(F50:G50)</f>
        <v>631938.43</v>
      </c>
      <c r="F50" s="433">
        <v>0</v>
      </c>
      <c r="G50" s="488">
        <v>631938.43</v>
      </c>
      <c r="H50" s="434">
        <v>0</v>
      </c>
      <c r="I50" s="433">
        <v>0</v>
      </c>
      <c r="J50" s="433">
        <v>0</v>
      </c>
      <c r="K50" s="433">
        <v>0</v>
      </c>
      <c r="L50" s="489">
        <v>22035.9</v>
      </c>
      <c r="M50" s="489">
        <v>0</v>
      </c>
      <c r="N50" s="435">
        <v>22035.9</v>
      </c>
      <c r="O50" s="434">
        <v>0</v>
      </c>
      <c r="P50" s="447">
        <v>0</v>
      </c>
    </row>
    <row r="51" spans="2:16" ht="12.75">
      <c r="B51" s="1009"/>
      <c r="C51" s="1010" t="s">
        <v>19</v>
      </c>
      <c r="D51" s="490" t="s">
        <v>262</v>
      </c>
      <c r="E51" s="639" t="s">
        <v>296</v>
      </c>
      <c r="F51" s="611" t="s">
        <v>296</v>
      </c>
      <c r="G51" s="612">
        <v>550244.51</v>
      </c>
      <c r="H51" s="529">
        <v>0</v>
      </c>
      <c r="I51" s="530">
        <v>0</v>
      </c>
      <c r="J51" s="530">
        <v>0</v>
      </c>
      <c r="K51" s="530" t="s">
        <v>296</v>
      </c>
      <c r="L51" s="460">
        <v>71010.5</v>
      </c>
      <c r="M51" s="215">
        <v>0</v>
      </c>
      <c r="N51" s="460">
        <v>71010.5</v>
      </c>
      <c r="O51" s="216">
        <v>0</v>
      </c>
      <c r="P51" s="225">
        <v>0</v>
      </c>
    </row>
    <row r="52" spans="2:16" ht="12.75">
      <c r="B52" s="1009"/>
      <c r="C52" s="1011"/>
      <c r="D52" s="491" t="s">
        <v>259</v>
      </c>
      <c r="E52" s="280">
        <f>SUM(F52:G52)</f>
        <v>628119.94</v>
      </c>
      <c r="F52" s="471">
        <v>0</v>
      </c>
      <c r="G52" s="501">
        <v>628119.94</v>
      </c>
      <c r="H52" s="200">
        <v>0</v>
      </c>
      <c r="I52" s="174">
        <v>0</v>
      </c>
      <c r="J52" s="174">
        <v>0</v>
      </c>
      <c r="K52" s="464">
        <v>0</v>
      </c>
      <c r="L52" s="455">
        <v>33723.7</v>
      </c>
      <c r="M52" s="174">
        <v>0</v>
      </c>
      <c r="N52" s="455">
        <v>33723.7</v>
      </c>
      <c r="O52" s="200">
        <v>0</v>
      </c>
      <c r="P52" s="195">
        <v>0</v>
      </c>
    </row>
    <row r="53" spans="2:16" ht="12.75">
      <c r="B53" s="1009"/>
      <c r="C53" s="1011"/>
      <c r="D53" s="480" t="s">
        <v>23</v>
      </c>
      <c r="E53" s="280">
        <f>SUM(F53:G53)</f>
        <v>1017596.8</v>
      </c>
      <c r="F53" s="455">
        <v>0</v>
      </c>
      <c r="G53" s="501">
        <v>1017596.8</v>
      </c>
      <c r="H53" s="200">
        <v>0</v>
      </c>
      <c r="I53" s="174">
        <v>0</v>
      </c>
      <c r="J53" s="174">
        <v>0</v>
      </c>
      <c r="K53" s="174">
        <v>0</v>
      </c>
      <c r="L53" s="455">
        <v>40410.13</v>
      </c>
      <c r="M53" s="174">
        <v>0</v>
      </c>
      <c r="N53" s="455">
        <v>40410.13</v>
      </c>
      <c r="O53" s="200">
        <v>0</v>
      </c>
      <c r="P53" s="195">
        <v>0</v>
      </c>
    </row>
    <row r="54" spans="2:16" ht="12.75">
      <c r="B54" s="1009"/>
      <c r="C54" s="1011"/>
      <c r="D54" s="480" t="s">
        <v>22</v>
      </c>
      <c r="E54" s="636" t="s">
        <v>296</v>
      </c>
      <c r="F54" s="527" t="s">
        <v>296</v>
      </c>
      <c r="G54" s="501">
        <v>5834232.32</v>
      </c>
      <c r="H54" s="200">
        <v>0</v>
      </c>
      <c r="I54" s="174">
        <v>0</v>
      </c>
      <c r="J54" s="174">
        <v>0</v>
      </c>
      <c r="K54" s="531" t="s">
        <v>296</v>
      </c>
      <c r="L54" s="455">
        <v>573749.39</v>
      </c>
      <c r="M54" s="174">
        <v>0</v>
      </c>
      <c r="N54" s="455">
        <v>573749.39</v>
      </c>
      <c r="O54" s="200">
        <v>0</v>
      </c>
      <c r="P54" s="195">
        <v>0</v>
      </c>
    </row>
    <row r="55" spans="2:16" ht="12.75">
      <c r="B55" s="1009"/>
      <c r="C55" s="1011"/>
      <c r="D55" s="480" t="s">
        <v>208</v>
      </c>
      <c r="E55" s="281">
        <f>SUM(F55:G55)</f>
        <v>1147189.38</v>
      </c>
      <c r="F55" s="456">
        <v>0</v>
      </c>
      <c r="G55" s="502">
        <v>1147189.38</v>
      </c>
      <c r="H55" s="208">
        <v>0</v>
      </c>
      <c r="I55" s="207">
        <v>0</v>
      </c>
      <c r="J55" s="207">
        <v>0</v>
      </c>
      <c r="K55" s="207">
        <v>0</v>
      </c>
      <c r="L55" s="456">
        <v>181785.76</v>
      </c>
      <c r="M55" s="207">
        <v>0</v>
      </c>
      <c r="N55" s="456">
        <v>181785.76</v>
      </c>
      <c r="O55" s="208">
        <v>0</v>
      </c>
      <c r="P55" s="209">
        <v>0</v>
      </c>
    </row>
    <row r="56" spans="2:16" ht="12.75">
      <c r="B56" s="1009"/>
      <c r="C56" s="394" t="s">
        <v>101</v>
      </c>
      <c r="D56" s="494" t="s">
        <v>76</v>
      </c>
      <c r="E56" s="287">
        <f>SUM(F56:G56)</f>
        <v>0</v>
      </c>
      <c r="F56" s="342">
        <v>0</v>
      </c>
      <c r="G56" s="520">
        <v>0</v>
      </c>
      <c r="H56" s="344">
        <v>0</v>
      </c>
      <c r="I56" s="342">
        <v>0</v>
      </c>
      <c r="J56" s="344">
        <v>0</v>
      </c>
      <c r="K56" s="342">
        <v>31</v>
      </c>
      <c r="L56" s="521">
        <v>0</v>
      </c>
      <c r="M56" s="342">
        <v>0</v>
      </c>
      <c r="N56" s="521">
        <v>0</v>
      </c>
      <c r="O56" s="344">
        <v>0</v>
      </c>
      <c r="P56" s="347">
        <v>0</v>
      </c>
    </row>
    <row r="57" spans="2:16" ht="12.75">
      <c r="B57" s="1009"/>
      <c r="C57" s="360" t="s">
        <v>80</v>
      </c>
      <c r="D57" s="522" t="s">
        <v>222</v>
      </c>
      <c r="E57" s="283">
        <f>SUM(F57:G57)</f>
        <v>0</v>
      </c>
      <c r="F57" s="215">
        <v>0</v>
      </c>
      <c r="G57" s="505">
        <v>0</v>
      </c>
      <c r="H57" s="216">
        <v>0</v>
      </c>
      <c r="I57" s="215">
        <v>0</v>
      </c>
      <c r="J57" s="216">
        <v>0</v>
      </c>
      <c r="K57" s="215">
        <v>0</v>
      </c>
      <c r="L57" s="534" t="s">
        <v>296</v>
      </c>
      <c r="M57" s="534" t="s">
        <v>296</v>
      </c>
      <c r="N57" s="215">
        <v>0</v>
      </c>
      <c r="O57" s="215">
        <v>0</v>
      </c>
      <c r="P57" s="341">
        <v>0</v>
      </c>
    </row>
    <row r="58" spans="2:16" ht="18.75" customHeight="1">
      <c r="B58" s="1031" t="s">
        <v>28</v>
      </c>
      <c r="C58" s="1032"/>
      <c r="D58" s="1033"/>
      <c r="E58" s="413">
        <v>552047310.6800004</v>
      </c>
      <c r="F58" s="499">
        <v>45124165.51999999</v>
      </c>
      <c r="G58" s="508">
        <v>506923145.1600005</v>
      </c>
      <c r="H58" s="507">
        <v>0</v>
      </c>
      <c r="I58" s="413">
        <v>0</v>
      </c>
      <c r="J58" s="177">
        <v>16521.6</v>
      </c>
      <c r="K58" s="499">
        <v>660568.2</v>
      </c>
      <c r="L58" s="499">
        <v>256571018.2199999</v>
      </c>
      <c r="M58" s="499">
        <v>8344.74</v>
      </c>
      <c r="N58" s="499">
        <v>256562673.47999993</v>
      </c>
      <c r="O58" s="499">
        <v>0</v>
      </c>
      <c r="P58" s="498">
        <v>0</v>
      </c>
    </row>
    <row r="59" spans="2:16" ht="12.75" customHeight="1">
      <c r="B59" s="1012" t="s">
        <v>29</v>
      </c>
      <c r="C59" s="1006" t="s">
        <v>8</v>
      </c>
      <c r="D59" s="494" t="s">
        <v>251</v>
      </c>
      <c r="E59" s="639" t="s">
        <v>296</v>
      </c>
      <c r="F59" s="534" t="s">
        <v>296</v>
      </c>
      <c r="G59" s="612">
        <v>292896.27</v>
      </c>
      <c r="H59" s="529">
        <v>0</v>
      </c>
      <c r="I59" s="530" t="s">
        <v>296</v>
      </c>
      <c r="J59" s="215">
        <v>0</v>
      </c>
      <c r="K59" s="460">
        <v>0</v>
      </c>
      <c r="L59" s="460">
        <v>30481</v>
      </c>
      <c r="M59" s="215">
        <v>0</v>
      </c>
      <c r="N59" s="460">
        <v>30481</v>
      </c>
      <c r="O59" s="495">
        <v>0</v>
      </c>
      <c r="P59" s="225">
        <v>0</v>
      </c>
    </row>
    <row r="60" spans="2:16" ht="12.75">
      <c r="B60" s="1009"/>
      <c r="C60" s="1001"/>
      <c r="D60" s="479" t="s">
        <v>233</v>
      </c>
      <c r="E60" s="636" t="s">
        <v>296</v>
      </c>
      <c r="F60" s="531" t="s">
        <v>296</v>
      </c>
      <c r="G60" s="626">
        <v>836066.99</v>
      </c>
      <c r="H60" s="537">
        <v>0</v>
      </c>
      <c r="I60" s="531" t="s">
        <v>296</v>
      </c>
      <c r="J60" s="174">
        <v>0</v>
      </c>
      <c r="K60" s="455">
        <v>0</v>
      </c>
      <c r="L60" s="174">
        <v>118916.64</v>
      </c>
      <c r="M60" s="174">
        <v>0</v>
      </c>
      <c r="N60" s="174">
        <v>118916.64</v>
      </c>
      <c r="O60" s="200">
        <v>0</v>
      </c>
      <c r="P60" s="533" t="s">
        <v>296</v>
      </c>
    </row>
    <row r="61" spans="2:16" ht="12.75">
      <c r="B61" s="1009"/>
      <c r="C61" s="1001"/>
      <c r="D61" s="479" t="s">
        <v>274</v>
      </c>
      <c r="E61" s="280">
        <f>SUM(F61:G61)</f>
        <v>0</v>
      </c>
      <c r="F61" s="455">
        <v>0</v>
      </c>
      <c r="G61" s="506">
        <v>0</v>
      </c>
      <c r="H61" s="531" t="s">
        <v>296</v>
      </c>
      <c r="I61" s="174">
        <v>0</v>
      </c>
      <c r="J61" s="531" t="s">
        <v>296</v>
      </c>
      <c r="K61" s="527" t="s">
        <v>296</v>
      </c>
      <c r="L61" s="203">
        <v>0</v>
      </c>
      <c r="M61" s="203">
        <v>0</v>
      </c>
      <c r="N61" s="203">
        <v>0</v>
      </c>
      <c r="O61" s="200">
        <v>0</v>
      </c>
      <c r="P61" s="195">
        <v>0</v>
      </c>
    </row>
    <row r="62" spans="2:16" ht="12.75">
      <c r="B62" s="1009"/>
      <c r="C62" s="1001"/>
      <c r="D62" s="479" t="s">
        <v>272</v>
      </c>
      <c r="E62" s="636" t="s">
        <v>296</v>
      </c>
      <c r="F62" s="527" t="s">
        <v>296</v>
      </c>
      <c r="G62" s="626">
        <v>44530</v>
      </c>
      <c r="H62" s="537">
        <v>1746.45</v>
      </c>
      <c r="I62" s="531">
        <v>0</v>
      </c>
      <c r="J62" s="531" t="s">
        <v>296</v>
      </c>
      <c r="K62" s="455">
        <v>3638.07</v>
      </c>
      <c r="L62" s="203">
        <v>0</v>
      </c>
      <c r="M62" s="203">
        <v>0</v>
      </c>
      <c r="N62" s="203">
        <v>0</v>
      </c>
      <c r="O62" s="200">
        <v>242.22</v>
      </c>
      <c r="P62" s="195">
        <v>2.94</v>
      </c>
    </row>
    <row r="63" spans="2:16" ht="12.75">
      <c r="B63" s="1009"/>
      <c r="C63" s="1001"/>
      <c r="D63" s="479" t="s">
        <v>33</v>
      </c>
      <c r="E63" s="636" t="s">
        <v>296</v>
      </c>
      <c r="F63" s="527" t="s">
        <v>296</v>
      </c>
      <c r="G63" s="506">
        <v>52001297.75</v>
      </c>
      <c r="H63" s="200">
        <v>324036.9</v>
      </c>
      <c r="I63" s="174">
        <v>63653.73</v>
      </c>
      <c r="J63" s="174">
        <v>2240</v>
      </c>
      <c r="K63" s="174">
        <v>22422.75</v>
      </c>
      <c r="L63" s="174">
        <v>15805715.23</v>
      </c>
      <c r="M63" s="174">
        <v>1650.92</v>
      </c>
      <c r="N63" s="174">
        <v>15804064.31</v>
      </c>
      <c r="O63" s="496">
        <v>443.6</v>
      </c>
      <c r="P63" s="533" t="s">
        <v>296</v>
      </c>
    </row>
    <row r="64" spans="2:16" ht="12.75">
      <c r="B64" s="1009"/>
      <c r="C64" s="1001"/>
      <c r="D64" s="479" t="s">
        <v>237</v>
      </c>
      <c r="E64" s="280">
        <f>SUM(F64:G64)</f>
        <v>0</v>
      </c>
      <c r="F64" s="455">
        <v>0</v>
      </c>
      <c r="G64" s="506">
        <v>0</v>
      </c>
      <c r="H64" s="200">
        <v>0</v>
      </c>
      <c r="I64" s="174">
        <v>0</v>
      </c>
      <c r="J64" s="455">
        <v>0</v>
      </c>
      <c r="K64" s="174">
        <v>0.46</v>
      </c>
      <c r="L64" s="174">
        <v>0</v>
      </c>
      <c r="M64" s="174">
        <v>0</v>
      </c>
      <c r="N64" s="174">
        <v>0</v>
      </c>
      <c r="O64" s="200">
        <v>0.31</v>
      </c>
      <c r="P64" s="195">
        <v>0.21</v>
      </c>
    </row>
    <row r="65" spans="2:16" ht="12.75">
      <c r="B65" s="1009"/>
      <c r="C65" s="1001"/>
      <c r="D65" s="479" t="s">
        <v>34</v>
      </c>
      <c r="E65" s="280">
        <f>SUM(F65:G65)</f>
        <v>84987.64</v>
      </c>
      <c r="F65" s="174">
        <v>9117</v>
      </c>
      <c r="G65" s="506">
        <v>75870.64</v>
      </c>
      <c r="H65" s="200">
        <v>0</v>
      </c>
      <c r="I65" s="174">
        <v>0</v>
      </c>
      <c r="J65" s="174">
        <v>0</v>
      </c>
      <c r="K65" s="455">
        <v>1521.38</v>
      </c>
      <c r="L65" s="174">
        <v>7125</v>
      </c>
      <c r="M65" s="174">
        <v>2989</v>
      </c>
      <c r="N65" s="174">
        <v>4136</v>
      </c>
      <c r="O65" s="200">
        <v>58.72</v>
      </c>
      <c r="P65" s="195">
        <v>0</v>
      </c>
    </row>
    <row r="66" spans="2:16" ht="12.75">
      <c r="B66" s="1009"/>
      <c r="C66" s="1001"/>
      <c r="D66" s="479" t="s">
        <v>52</v>
      </c>
      <c r="E66" s="280">
        <f>SUM(F66:G66)</f>
        <v>0</v>
      </c>
      <c r="F66" s="174">
        <v>0</v>
      </c>
      <c r="G66" s="506">
        <v>0</v>
      </c>
      <c r="H66" s="200">
        <v>0</v>
      </c>
      <c r="I66" s="174">
        <v>0</v>
      </c>
      <c r="J66" s="174">
        <v>0</v>
      </c>
      <c r="K66" s="455">
        <v>0</v>
      </c>
      <c r="L66" s="174">
        <v>0</v>
      </c>
      <c r="M66" s="174">
        <v>0</v>
      </c>
      <c r="N66" s="174">
        <v>0</v>
      </c>
      <c r="O66" s="200">
        <v>0.06</v>
      </c>
      <c r="P66" s="195">
        <v>0</v>
      </c>
    </row>
    <row r="67" spans="2:16" ht="12.75">
      <c r="B67" s="1009"/>
      <c r="C67" s="1001"/>
      <c r="D67" s="480" t="s">
        <v>269</v>
      </c>
      <c r="E67" s="636" t="s">
        <v>296</v>
      </c>
      <c r="F67" s="531" t="s">
        <v>296</v>
      </c>
      <c r="G67" s="626" t="s">
        <v>296</v>
      </c>
      <c r="H67" s="537">
        <v>0</v>
      </c>
      <c r="I67" s="531">
        <v>0</v>
      </c>
      <c r="J67" s="531">
        <v>0</v>
      </c>
      <c r="K67" s="531" t="s">
        <v>296</v>
      </c>
      <c r="L67" s="531" t="s">
        <v>296</v>
      </c>
      <c r="M67" s="531" t="s">
        <v>296</v>
      </c>
      <c r="N67" s="531" t="s">
        <v>296</v>
      </c>
      <c r="O67" s="531" t="s">
        <v>296</v>
      </c>
      <c r="P67" s="497">
        <v>0</v>
      </c>
    </row>
    <row r="68" spans="2:16" ht="12.75">
      <c r="B68" s="1009"/>
      <c r="C68" s="1001"/>
      <c r="D68" s="480" t="s">
        <v>36</v>
      </c>
      <c r="E68" s="280">
        <f aca="true" t="shared" si="0" ref="E68:E79">SUM(F68:G68)</f>
        <v>0</v>
      </c>
      <c r="F68" s="455">
        <v>0</v>
      </c>
      <c r="G68" s="501">
        <v>0</v>
      </c>
      <c r="H68" s="200">
        <v>0</v>
      </c>
      <c r="I68" s="455">
        <v>0</v>
      </c>
      <c r="J68" s="174">
        <v>0</v>
      </c>
      <c r="K68" s="174">
        <v>0</v>
      </c>
      <c r="L68" s="455">
        <v>0</v>
      </c>
      <c r="M68" s="174">
        <v>0</v>
      </c>
      <c r="N68" s="455">
        <v>0</v>
      </c>
      <c r="O68" s="200">
        <v>0</v>
      </c>
      <c r="P68" s="195">
        <v>2.11</v>
      </c>
    </row>
    <row r="69" spans="2:16" ht="12.75">
      <c r="B69" s="1009"/>
      <c r="C69" s="1001"/>
      <c r="D69" s="479" t="s">
        <v>66</v>
      </c>
      <c r="E69" s="280">
        <f t="shared" si="0"/>
        <v>0</v>
      </c>
      <c r="F69" s="455">
        <v>0</v>
      </c>
      <c r="G69" s="501">
        <v>0</v>
      </c>
      <c r="H69" s="200">
        <v>0</v>
      </c>
      <c r="I69" s="455">
        <v>0</v>
      </c>
      <c r="J69" s="174">
        <v>50</v>
      </c>
      <c r="K69" s="174">
        <v>0</v>
      </c>
      <c r="L69" s="455">
        <v>0</v>
      </c>
      <c r="M69" s="174">
        <v>0</v>
      </c>
      <c r="N69" s="455">
        <v>0</v>
      </c>
      <c r="O69" s="200">
        <v>0</v>
      </c>
      <c r="P69" s="195">
        <v>4.85</v>
      </c>
    </row>
    <row r="70" spans="2:16" ht="12.75">
      <c r="B70" s="1009"/>
      <c r="C70" s="1001"/>
      <c r="D70" s="478" t="s">
        <v>137</v>
      </c>
      <c r="E70" s="280">
        <f t="shared" si="0"/>
        <v>0</v>
      </c>
      <c r="F70" s="455">
        <v>0</v>
      </c>
      <c r="G70" s="501">
        <v>0</v>
      </c>
      <c r="H70" s="200">
        <v>0</v>
      </c>
      <c r="I70" s="455">
        <v>0</v>
      </c>
      <c r="J70" s="174">
        <v>0</v>
      </c>
      <c r="K70" s="174">
        <v>3.8</v>
      </c>
      <c r="L70" s="455">
        <v>0</v>
      </c>
      <c r="M70" s="174">
        <v>0</v>
      </c>
      <c r="N70" s="455">
        <v>0</v>
      </c>
      <c r="O70" s="200">
        <v>0</v>
      </c>
      <c r="P70" s="195">
        <v>0</v>
      </c>
    </row>
    <row r="71" spans="2:16" ht="12.75">
      <c r="B71" s="1009"/>
      <c r="C71" s="1001"/>
      <c r="D71" s="479" t="s">
        <v>53</v>
      </c>
      <c r="E71" s="280">
        <f t="shared" si="0"/>
        <v>0</v>
      </c>
      <c r="F71" s="455">
        <v>0</v>
      </c>
      <c r="G71" s="506">
        <v>0</v>
      </c>
      <c r="H71" s="200">
        <v>0</v>
      </c>
      <c r="I71" s="174">
        <v>0</v>
      </c>
      <c r="J71" s="174">
        <v>0</v>
      </c>
      <c r="K71" s="455">
        <v>0</v>
      </c>
      <c r="L71" s="174">
        <v>0</v>
      </c>
      <c r="M71" s="174">
        <v>0</v>
      </c>
      <c r="N71" s="174">
        <v>0</v>
      </c>
      <c r="O71" s="496">
        <v>0</v>
      </c>
      <c r="P71" s="497">
        <v>2.3</v>
      </c>
    </row>
    <row r="72" spans="2:16" ht="12.75">
      <c r="B72" s="1009"/>
      <c r="C72" s="1001"/>
      <c r="D72" s="479" t="s">
        <v>234</v>
      </c>
      <c r="E72" s="280">
        <f t="shared" si="0"/>
        <v>0</v>
      </c>
      <c r="F72" s="455">
        <v>0</v>
      </c>
      <c r="G72" s="506">
        <v>0</v>
      </c>
      <c r="H72" s="200">
        <v>0</v>
      </c>
      <c r="I72" s="174">
        <v>0</v>
      </c>
      <c r="J72" s="174">
        <v>100</v>
      </c>
      <c r="K72" s="455">
        <v>0</v>
      </c>
      <c r="L72" s="174">
        <v>0</v>
      </c>
      <c r="M72" s="174">
        <v>0</v>
      </c>
      <c r="N72" s="174">
        <v>0</v>
      </c>
      <c r="O72" s="200">
        <v>0</v>
      </c>
      <c r="P72" s="195">
        <v>0</v>
      </c>
    </row>
    <row r="73" spans="2:16" ht="12.75">
      <c r="B73" s="1009"/>
      <c r="C73" s="1001"/>
      <c r="D73" s="479" t="s">
        <v>187</v>
      </c>
      <c r="E73" s="280">
        <f t="shared" si="0"/>
        <v>0</v>
      </c>
      <c r="F73" s="455">
        <v>0</v>
      </c>
      <c r="G73" s="506">
        <v>0</v>
      </c>
      <c r="H73" s="200">
        <v>0</v>
      </c>
      <c r="I73" s="174">
        <v>0</v>
      </c>
      <c r="J73" s="174">
        <v>0</v>
      </c>
      <c r="K73" s="455">
        <v>2.6</v>
      </c>
      <c r="L73" s="174">
        <v>0</v>
      </c>
      <c r="M73" s="174">
        <v>0</v>
      </c>
      <c r="N73" s="174">
        <v>0</v>
      </c>
      <c r="O73" s="200">
        <v>0</v>
      </c>
      <c r="P73" s="195">
        <v>0</v>
      </c>
    </row>
    <row r="74" spans="2:16" ht="12.75">
      <c r="B74" s="1009"/>
      <c r="C74" s="1001"/>
      <c r="D74" s="479" t="s">
        <v>188</v>
      </c>
      <c r="E74" s="280">
        <f t="shared" si="0"/>
        <v>0</v>
      </c>
      <c r="F74" s="455">
        <v>0</v>
      </c>
      <c r="G74" s="506">
        <v>0</v>
      </c>
      <c r="H74" s="200">
        <v>0</v>
      </c>
      <c r="I74" s="174">
        <v>0</v>
      </c>
      <c r="J74" s="174">
        <v>0</v>
      </c>
      <c r="K74" s="455">
        <v>55</v>
      </c>
      <c r="L74" s="174">
        <v>0</v>
      </c>
      <c r="M74" s="174">
        <v>0</v>
      </c>
      <c r="N74" s="174">
        <v>0</v>
      </c>
      <c r="O74" s="200">
        <v>0</v>
      </c>
      <c r="P74" s="195">
        <v>0</v>
      </c>
    </row>
    <row r="75" spans="2:16" ht="12.75">
      <c r="B75" s="1009"/>
      <c r="C75" s="1001"/>
      <c r="D75" s="479" t="s">
        <v>197</v>
      </c>
      <c r="E75" s="280">
        <f t="shared" si="0"/>
        <v>0</v>
      </c>
      <c r="F75" s="174">
        <v>0</v>
      </c>
      <c r="G75" s="506">
        <v>0</v>
      </c>
      <c r="H75" s="200">
        <v>0</v>
      </c>
      <c r="I75" s="174">
        <v>0</v>
      </c>
      <c r="J75" s="455">
        <v>0</v>
      </c>
      <c r="K75" s="455">
        <v>12.1</v>
      </c>
      <c r="L75" s="174">
        <v>0</v>
      </c>
      <c r="M75" s="174">
        <v>0</v>
      </c>
      <c r="N75" s="203">
        <v>0</v>
      </c>
      <c r="O75" s="200">
        <v>0</v>
      </c>
      <c r="P75" s="195">
        <v>0</v>
      </c>
    </row>
    <row r="76" spans="2:16" ht="12.75">
      <c r="B76" s="1009"/>
      <c r="C76" s="1001"/>
      <c r="D76" s="490" t="s">
        <v>198</v>
      </c>
      <c r="E76" s="280">
        <f t="shared" si="0"/>
        <v>0</v>
      </c>
      <c r="F76" s="455">
        <v>0</v>
      </c>
      <c r="G76" s="462">
        <v>0</v>
      </c>
      <c r="H76" s="221">
        <v>0</v>
      </c>
      <c r="I76" s="174">
        <v>0</v>
      </c>
      <c r="J76" s="455">
        <v>0</v>
      </c>
      <c r="K76" s="455">
        <v>15.25</v>
      </c>
      <c r="L76" s="455">
        <v>0</v>
      </c>
      <c r="M76" s="174">
        <v>0</v>
      </c>
      <c r="N76" s="455">
        <v>0</v>
      </c>
      <c r="O76" s="496">
        <v>0</v>
      </c>
      <c r="P76" s="497">
        <v>0</v>
      </c>
    </row>
    <row r="77" spans="2:16" ht="12.75">
      <c r="B77" s="1009"/>
      <c r="C77" s="1001"/>
      <c r="D77" s="479" t="s">
        <v>199</v>
      </c>
      <c r="E77" s="280">
        <f t="shared" si="0"/>
        <v>0</v>
      </c>
      <c r="F77" s="174">
        <v>0</v>
      </c>
      <c r="G77" s="501">
        <v>0</v>
      </c>
      <c r="H77" s="200">
        <v>0</v>
      </c>
      <c r="I77" s="174">
        <v>0</v>
      </c>
      <c r="J77" s="174">
        <v>0</v>
      </c>
      <c r="K77" s="174">
        <v>102</v>
      </c>
      <c r="L77" s="455">
        <v>0</v>
      </c>
      <c r="M77" s="174">
        <v>0</v>
      </c>
      <c r="N77" s="455">
        <v>0</v>
      </c>
      <c r="O77" s="200">
        <v>0</v>
      </c>
      <c r="P77" s="195">
        <v>0</v>
      </c>
    </row>
    <row r="78" spans="2:16" ht="12.75">
      <c r="B78" s="1009"/>
      <c r="C78" s="1001"/>
      <c r="D78" s="479" t="s">
        <v>271</v>
      </c>
      <c r="E78" s="280">
        <f t="shared" si="0"/>
        <v>0</v>
      </c>
      <c r="F78" s="174">
        <v>0</v>
      </c>
      <c r="G78" s="501">
        <v>0</v>
      </c>
      <c r="H78" s="200">
        <v>0</v>
      </c>
      <c r="I78" s="174">
        <v>0</v>
      </c>
      <c r="J78" s="197">
        <v>0</v>
      </c>
      <c r="K78" s="174">
        <v>0</v>
      </c>
      <c r="L78" s="527" t="s">
        <v>296</v>
      </c>
      <c r="M78" s="531" t="s">
        <v>296</v>
      </c>
      <c r="N78" s="455">
        <v>0</v>
      </c>
      <c r="O78" s="200">
        <v>0</v>
      </c>
      <c r="P78" s="195">
        <v>0</v>
      </c>
    </row>
    <row r="79" spans="2:16" ht="12.75">
      <c r="B79" s="1009"/>
      <c r="C79" s="1001"/>
      <c r="D79" s="479" t="s">
        <v>175</v>
      </c>
      <c r="E79" s="281">
        <f t="shared" si="0"/>
        <v>3324.82</v>
      </c>
      <c r="F79" s="174">
        <v>0</v>
      </c>
      <c r="G79" s="501">
        <v>3324.82</v>
      </c>
      <c r="H79" s="200">
        <v>0</v>
      </c>
      <c r="I79" s="174">
        <v>0</v>
      </c>
      <c r="J79" s="197">
        <v>0</v>
      </c>
      <c r="K79" s="174">
        <v>0</v>
      </c>
      <c r="L79" s="455">
        <v>461.78</v>
      </c>
      <c r="M79" s="174">
        <v>0</v>
      </c>
      <c r="N79" s="455">
        <v>461.78</v>
      </c>
      <c r="O79" s="200">
        <v>0</v>
      </c>
      <c r="P79" s="195">
        <v>0</v>
      </c>
    </row>
    <row r="80" spans="2:16" ht="12.75">
      <c r="B80" s="1009"/>
      <c r="C80" s="1001"/>
      <c r="D80" s="479" t="s">
        <v>283</v>
      </c>
      <c r="E80" s="636" t="s">
        <v>296</v>
      </c>
      <c r="F80" s="531">
        <v>0</v>
      </c>
      <c r="G80" s="614" t="s">
        <v>296</v>
      </c>
      <c r="H80" s="537">
        <v>0</v>
      </c>
      <c r="I80" s="531">
        <v>0</v>
      </c>
      <c r="J80" s="629">
        <v>0</v>
      </c>
      <c r="K80" s="531">
        <v>0</v>
      </c>
      <c r="L80" s="527" t="s">
        <v>296</v>
      </c>
      <c r="M80" s="531">
        <v>0</v>
      </c>
      <c r="N80" s="527" t="s">
        <v>296</v>
      </c>
      <c r="O80" s="200">
        <v>0</v>
      </c>
      <c r="P80" s="195">
        <v>0</v>
      </c>
    </row>
    <row r="81" spans="2:16" ht="12.75">
      <c r="B81" s="1009"/>
      <c r="C81" s="449"/>
      <c r="D81" s="490" t="s">
        <v>284</v>
      </c>
      <c r="E81" s="390">
        <f>SUM(F81:G81)</f>
        <v>0</v>
      </c>
      <c r="F81" s="215">
        <v>0</v>
      </c>
      <c r="G81" s="500">
        <v>0</v>
      </c>
      <c r="H81" s="216">
        <v>0</v>
      </c>
      <c r="I81" s="216">
        <v>0</v>
      </c>
      <c r="J81" s="519">
        <v>0</v>
      </c>
      <c r="K81" s="215">
        <v>0</v>
      </c>
      <c r="L81" s="460">
        <v>0</v>
      </c>
      <c r="M81" s="216">
        <v>0</v>
      </c>
      <c r="N81" s="460">
        <v>0</v>
      </c>
      <c r="O81" s="529" t="s">
        <v>296</v>
      </c>
      <c r="P81" s="225">
        <v>0</v>
      </c>
    </row>
    <row r="82" spans="2:16" ht="12.75">
      <c r="B82" s="1009"/>
      <c r="C82" s="1006" t="s">
        <v>17</v>
      </c>
      <c r="D82" s="477" t="s">
        <v>227</v>
      </c>
      <c r="E82" s="285">
        <f>SUM(F82:G82)</f>
        <v>0</v>
      </c>
      <c r="F82" s="180">
        <v>0</v>
      </c>
      <c r="G82" s="503">
        <v>0</v>
      </c>
      <c r="H82" s="206">
        <v>0</v>
      </c>
      <c r="I82" s="206">
        <v>0</v>
      </c>
      <c r="J82" s="444">
        <v>31.93</v>
      </c>
      <c r="K82" s="180">
        <v>0</v>
      </c>
      <c r="L82" s="467">
        <v>0</v>
      </c>
      <c r="M82" s="206">
        <v>0</v>
      </c>
      <c r="N82" s="467">
        <v>0</v>
      </c>
      <c r="O82" s="206">
        <v>2</v>
      </c>
      <c r="P82" s="193">
        <v>35.47</v>
      </c>
    </row>
    <row r="83" spans="2:16" ht="12.75">
      <c r="B83" s="1009"/>
      <c r="C83" s="1002"/>
      <c r="D83" s="493" t="s">
        <v>270</v>
      </c>
      <c r="E83" s="641" t="s">
        <v>296</v>
      </c>
      <c r="F83" s="579">
        <v>0</v>
      </c>
      <c r="G83" s="632" t="s">
        <v>296</v>
      </c>
      <c r="H83" s="581">
        <v>0</v>
      </c>
      <c r="I83" s="581">
        <v>0</v>
      </c>
      <c r="J83" s="633">
        <v>0</v>
      </c>
      <c r="K83" s="579">
        <v>0</v>
      </c>
      <c r="L83" s="634" t="s">
        <v>296</v>
      </c>
      <c r="M83" s="581">
        <v>0</v>
      </c>
      <c r="N83" s="582" t="s">
        <v>296</v>
      </c>
      <c r="O83" s="211">
        <v>0</v>
      </c>
      <c r="P83" s="212">
        <v>0</v>
      </c>
    </row>
    <row r="84" spans="2:16" ht="12.75">
      <c r="B84" s="1013"/>
      <c r="C84" s="440" t="s">
        <v>80</v>
      </c>
      <c r="D84" s="491" t="s">
        <v>246</v>
      </c>
      <c r="E84" s="287">
        <f>SUM(F84:G84)</f>
        <v>455301.93</v>
      </c>
      <c r="F84" s="227">
        <v>0</v>
      </c>
      <c r="G84" s="504">
        <v>455301.93</v>
      </c>
      <c r="H84" s="224">
        <v>0</v>
      </c>
      <c r="I84" s="224">
        <v>0</v>
      </c>
      <c r="J84" s="443">
        <v>0</v>
      </c>
      <c r="K84" s="224">
        <v>0</v>
      </c>
      <c r="L84" s="463">
        <v>2915</v>
      </c>
      <c r="M84" s="224">
        <v>0</v>
      </c>
      <c r="N84" s="463">
        <v>2915</v>
      </c>
      <c r="O84" s="224">
        <v>0</v>
      </c>
      <c r="P84" s="217">
        <v>0</v>
      </c>
    </row>
    <row r="85" spans="2:16" ht="19.5" customHeight="1" thickBot="1">
      <c r="B85" s="998" t="s">
        <v>38</v>
      </c>
      <c r="C85" s="999"/>
      <c r="D85" s="1000"/>
      <c r="E85" s="183">
        <v>71708012.97999999</v>
      </c>
      <c r="F85" s="183">
        <v>14756777.78</v>
      </c>
      <c r="G85" s="414">
        <v>56951235.2</v>
      </c>
      <c r="H85" s="442" t="s">
        <v>296</v>
      </c>
      <c r="I85" s="183">
        <v>64696.44</v>
      </c>
      <c r="J85" s="183">
        <v>5175.83</v>
      </c>
      <c r="K85" s="183">
        <v>29203.869999999995</v>
      </c>
      <c r="L85" s="183">
        <v>16311348.65</v>
      </c>
      <c r="M85" s="183">
        <v>4649.92</v>
      </c>
      <c r="N85" s="183">
        <v>16306698.73</v>
      </c>
      <c r="O85" s="183" t="s">
        <v>296</v>
      </c>
      <c r="P85" s="448">
        <v>121.56999999999998</v>
      </c>
    </row>
    <row r="86" spans="2:16" ht="19.5" customHeight="1" thickBot="1" thickTop="1">
      <c r="B86" s="1003" t="s">
        <v>39</v>
      </c>
      <c r="C86" s="1004"/>
      <c r="D86" s="1005"/>
      <c r="E86" s="351">
        <v>623755323.6600006</v>
      </c>
      <c r="F86" s="897">
        <v>59880943.29999999</v>
      </c>
      <c r="G86" s="898">
        <v>563874380.3600005</v>
      </c>
      <c r="H86" s="899" t="s">
        <v>296</v>
      </c>
      <c r="I86" s="352">
        <v>64696.44</v>
      </c>
      <c r="J86" s="352">
        <v>21697.43</v>
      </c>
      <c r="K86" s="352">
        <v>689772.06</v>
      </c>
      <c r="L86" s="352">
        <v>272882366.87</v>
      </c>
      <c r="M86" s="897">
        <v>12994.66</v>
      </c>
      <c r="N86" s="352">
        <v>272869372.22</v>
      </c>
      <c r="O86" s="899" t="s">
        <v>296</v>
      </c>
      <c r="P86" s="355">
        <v>121.57</v>
      </c>
    </row>
    <row r="87" spans="2:16" ht="13.5" thickTop="1">
      <c r="B87" s="290"/>
      <c r="C87" s="290"/>
      <c r="D87" s="290"/>
      <c r="E87" s="290"/>
      <c r="F87" s="290"/>
      <c r="G87" s="290"/>
      <c r="H87" s="290"/>
      <c r="I87" s="367"/>
      <c r="J87" s="290"/>
      <c r="K87" s="290"/>
      <c r="L87" s="367"/>
      <c r="O87" s="290"/>
      <c r="P87" s="290"/>
    </row>
    <row r="88" spans="2:16" s="288" customFormat="1" ht="12.75">
      <c r="B88" s="288" t="s">
        <v>148</v>
      </c>
      <c r="C88" s="363"/>
      <c r="D88" s="363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2:16" ht="12.75"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</row>
    <row r="90" spans="2:16" ht="12.75"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</row>
    <row r="91" spans="2:16" ht="12.75">
      <c r="B91" s="290"/>
      <c r="C91" s="290"/>
      <c r="D91" s="290"/>
      <c r="E91" s="290"/>
      <c r="F91" s="290"/>
      <c r="G91" s="290"/>
      <c r="H91" s="290"/>
      <c r="I91" s="367"/>
      <c r="J91" s="290"/>
      <c r="K91" s="290"/>
      <c r="L91" s="367"/>
      <c r="M91" s="290"/>
      <c r="O91" s="290"/>
      <c r="P91" s="290"/>
    </row>
    <row r="92" spans="2:16" ht="12.75"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O92" s="290"/>
      <c r="P92" s="290"/>
    </row>
    <row r="93" spans="2:16" ht="12.75">
      <c r="B93" s="290"/>
      <c r="C93" s="290"/>
      <c r="D93" s="290"/>
      <c r="E93" s="290"/>
      <c r="F93" s="290"/>
      <c r="G93" s="290"/>
      <c r="H93" s="290"/>
      <c r="I93" s="367"/>
      <c r="J93" s="290"/>
      <c r="K93" s="290"/>
      <c r="L93" s="367"/>
      <c r="O93" s="290"/>
      <c r="P93" s="290"/>
    </row>
    <row r="94" spans="2:16" ht="12.75">
      <c r="B94" s="290"/>
      <c r="C94" s="290"/>
      <c r="D94" s="290"/>
      <c r="E94" s="290"/>
      <c r="F94" s="290"/>
      <c r="G94" s="290"/>
      <c r="H94" s="290"/>
      <c r="I94" s="367"/>
      <c r="J94" s="290"/>
      <c r="K94" s="290"/>
      <c r="L94" s="367"/>
      <c r="O94" s="290"/>
      <c r="P94" s="290"/>
    </row>
    <row r="95" spans="2:16" ht="12.75">
      <c r="B95" s="290"/>
      <c r="C95" s="290"/>
      <c r="D95" s="290"/>
      <c r="E95" s="290"/>
      <c r="F95" s="290"/>
      <c r="G95" s="290"/>
      <c r="H95" s="290"/>
      <c r="I95" s="367"/>
      <c r="J95" s="290"/>
      <c r="K95" s="290"/>
      <c r="L95" s="367"/>
      <c r="O95" s="290"/>
      <c r="P95" s="290"/>
    </row>
    <row r="96" spans="2:16" ht="12.75">
      <c r="B96" s="290"/>
      <c r="C96" s="290"/>
      <c r="D96" s="290"/>
      <c r="E96" s="290"/>
      <c r="F96" s="290"/>
      <c r="G96" s="290"/>
      <c r="H96" s="290"/>
      <c r="I96" s="367"/>
      <c r="J96" s="290"/>
      <c r="K96" s="290"/>
      <c r="L96" s="367"/>
      <c r="O96" s="290"/>
      <c r="P96" s="290"/>
    </row>
    <row r="97" spans="9:14" s="290" customFormat="1" ht="12.75">
      <c r="I97" s="367"/>
      <c r="L97" s="367"/>
      <c r="M97" s="288"/>
      <c r="N97" s="288"/>
    </row>
    <row r="98" spans="9:14" s="290" customFormat="1" ht="12.75">
      <c r="I98" s="367"/>
      <c r="L98" s="367"/>
      <c r="M98" s="288"/>
      <c r="N98" s="288"/>
    </row>
    <row r="99" spans="9:14" s="290" customFormat="1" ht="12.75">
      <c r="I99" s="367"/>
      <c r="L99" s="367"/>
      <c r="M99" s="288"/>
      <c r="N99" s="288"/>
    </row>
    <row r="100" spans="9:14" s="290" customFormat="1" ht="12.75">
      <c r="I100" s="367"/>
      <c r="L100" s="367"/>
      <c r="M100" s="288"/>
      <c r="N100" s="288"/>
    </row>
    <row r="101" spans="9:14" s="290" customFormat="1" ht="12.75">
      <c r="I101" s="367"/>
      <c r="L101" s="367"/>
      <c r="M101" s="288"/>
      <c r="N101" s="288"/>
    </row>
    <row r="102" spans="9:14" s="290" customFormat="1" ht="12.75">
      <c r="I102" s="367"/>
      <c r="L102" s="367"/>
      <c r="M102" s="288"/>
      <c r="N102" s="288"/>
    </row>
    <row r="103" spans="9:14" s="290" customFormat="1" ht="12.75">
      <c r="I103" s="367"/>
      <c r="L103" s="367"/>
      <c r="M103" s="288"/>
      <c r="N103" s="288"/>
    </row>
    <row r="104" spans="9:14" s="290" customFormat="1" ht="12.75">
      <c r="I104" s="367"/>
      <c r="L104" s="367"/>
      <c r="M104" s="288"/>
      <c r="N104" s="288"/>
    </row>
    <row r="105" spans="9:14" s="290" customFormat="1" ht="12.75">
      <c r="I105" s="367"/>
      <c r="L105" s="367"/>
      <c r="M105" s="288"/>
      <c r="N105" s="288"/>
    </row>
    <row r="106" spans="9:14" s="290" customFormat="1" ht="12.75">
      <c r="I106" s="367"/>
      <c r="L106" s="367"/>
      <c r="M106" s="288"/>
      <c r="N106" s="288"/>
    </row>
    <row r="107" spans="9:14" s="290" customFormat="1" ht="12.75">
      <c r="I107" s="367"/>
      <c r="L107" s="367"/>
      <c r="M107" s="288"/>
      <c r="N107" s="288"/>
    </row>
    <row r="108" spans="9:14" s="290" customFormat="1" ht="12.75">
      <c r="I108" s="367"/>
      <c r="L108" s="367"/>
      <c r="M108" s="288"/>
      <c r="N108" s="288"/>
    </row>
    <row r="109" spans="9:14" s="290" customFormat="1" ht="12.75">
      <c r="I109" s="367"/>
      <c r="L109" s="367"/>
      <c r="M109" s="288"/>
      <c r="N109" s="288"/>
    </row>
    <row r="110" spans="9:14" s="290" customFormat="1" ht="12.75">
      <c r="I110" s="367"/>
      <c r="L110" s="367"/>
      <c r="M110" s="288"/>
      <c r="N110" s="288"/>
    </row>
    <row r="111" spans="9:14" s="290" customFormat="1" ht="12.75">
      <c r="I111" s="367"/>
      <c r="L111" s="367"/>
      <c r="M111" s="288"/>
      <c r="N111" s="288"/>
    </row>
    <row r="112" spans="9:14" s="290" customFormat="1" ht="12.75">
      <c r="I112" s="367"/>
      <c r="L112" s="367"/>
      <c r="M112" s="288"/>
      <c r="N112" s="288"/>
    </row>
    <row r="113" spans="9:14" s="290" customFormat="1" ht="12.75">
      <c r="I113" s="367"/>
      <c r="L113" s="367"/>
      <c r="M113" s="288"/>
      <c r="N113" s="288"/>
    </row>
    <row r="114" spans="9:14" s="290" customFormat="1" ht="12.75">
      <c r="I114" s="367"/>
      <c r="L114" s="367"/>
      <c r="M114" s="288"/>
      <c r="N114" s="288"/>
    </row>
    <row r="115" spans="9:14" s="290" customFormat="1" ht="12.75">
      <c r="I115" s="367"/>
      <c r="L115" s="367"/>
      <c r="M115" s="288"/>
      <c r="N115" s="288"/>
    </row>
    <row r="116" spans="9:14" s="290" customFormat="1" ht="12.75">
      <c r="I116" s="367"/>
      <c r="L116" s="367"/>
      <c r="M116" s="288"/>
      <c r="N116" s="288"/>
    </row>
    <row r="117" spans="9:14" s="290" customFormat="1" ht="12.75">
      <c r="I117" s="367"/>
      <c r="L117" s="367"/>
      <c r="M117" s="288"/>
      <c r="N117" s="288"/>
    </row>
    <row r="118" spans="9:14" s="290" customFormat="1" ht="12.75">
      <c r="I118" s="367"/>
      <c r="L118" s="367"/>
      <c r="M118" s="288"/>
      <c r="N118" s="288"/>
    </row>
    <row r="119" spans="9:14" s="290" customFormat="1" ht="12.75">
      <c r="I119" s="367"/>
      <c r="L119" s="367"/>
      <c r="M119" s="288"/>
      <c r="N119" s="288"/>
    </row>
    <row r="120" spans="9:14" s="290" customFormat="1" ht="12.75">
      <c r="I120" s="367"/>
      <c r="L120" s="367"/>
      <c r="M120" s="288"/>
      <c r="N120" s="288"/>
    </row>
    <row r="121" spans="9:14" s="290" customFormat="1" ht="12.75">
      <c r="I121" s="367"/>
      <c r="L121" s="367"/>
      <c r="M121" s="288"/>
      <c r="N121" s="288"/>
    </row>
    <row r="122" spans="9:14" s="290" customFormat="1" ht="12.75">
      <c r="I122" s="367"/>
      <c r="L122" s="367"/>
      <c r="M122" s="288"/>
      <c r="N122" s="288"/>
    </row>
    <row r="123" spans="9:14" s="290" customFormat="1" ht="12.75">
      <c r="I123" s="367"/>
      <c r="L123" s="367"/>
      <c r="M123" s="288"/>
      <c r="N123" s="288"/>
    </row>
    <row r="124" spans="9:14" s="290" customFormat="1" ht="12.75">
      <c r="I124" s="367"/>
      <c r="L124" s="367"/>
      <c r="M124" s="288"/>
      <c r="N124" s="288"/>
    </row>
    <row r="125" spans="9:14" s="290" customFormat="1" ht="12.75">
      <c r="I125" s="367"/>
      <c r="L125" s="367"/>
      <c r="M125" s="288"/>
      <c r="N125" s="288"/>
    </row>
    <row r="126" spans="9:14" s="290" customFormat="1" ht="12.75">
      <c r="I126" s="367"/>
      <c r="L126" s="367"/>
      <c r="M126" s="288"/>
      <c r="N126" s="288"/>
    </row>
    <row r="127" spans="9:14" s="290" customFormat="1" ht="12.75">
      <c r="I127" s="367"/>
      <c r="L127" s="367"/>
      <c r="M127" s="288"/>
      <c r="N127" s="288"/>
    </row>
    <row r="128" spans="9:14" s="290" customFormat="1" ht="12.75">
      <c r="I128" s="367"/>
      <c r="L128" s="367"/>
      <c r="M128" s="288"/>
      <c r="N128" s="288"/>
    </row>
    <row r="129" spans="9:14" s="290" customFormat="1" ht="12.75">
      <c r="I129" s="367"/>
      <c r="L129" s="367"/>
      <c r="M129" s="288"/>
      <c r="N129" s="288"/>
    </row>
    <row r="130" spans="9:14" s="290" customFormat="1" ht="12.75">
      <c r="I130" s="367"/>
      <c r="L130" s="367"/>
      <c r="M130" s="288"/>
      <c r="N130" s="288"/>
    </row>
    <row r="131" spans="9:14" s="290" customFormat="1" ht="12.75">
      <c r="I131" s="367"/>
      <c r="L131" s="367"/>
      <c r="M131" s="288"/>
      <c r="N131" s="288"/>
    </row>
    <row r="132" spans="9:14" s="290" customFormat="1" ht="12.75">
      <c r="I132" s="367"/>
      <c r="L132" s="367"/>
      <c r="M132" s="288"/>
      <c r="N132" s="288"/>
    </row>
    <row r="133" spans="9:14" s="290" customFormat="1" ht="12.75">
      <c r="I133" s="367"/>
      <c r="L133" s="367"/>
      <c r="M133" s="288"/>
      <c r="N133" s="288"/>
    </row>
    <row r="134" spans="9:14" s="290" customFormat="1" ht="12.75">
      <c r="I134" s="367"/>
      <c r="L134" s="367"/>
      <c r="M134" s="288"/>
      <c r="N134" s="288"/>
    </row>
    <row r="135" spans="9:14" s="290" customFormat="1" ht="12.75">
      <c r="I135" s="367"/>
      <c r="L135" s="367"/>
      <c r="M135" s="288"/>
      <c r="N135" s="288"/>
    </row>
    <row r="136" spans="9:14" s="290" customFormat="1" ht="12.75">
      <c r="I136" s="367"/>
      <c r="L136" s="367"/>
      <c r="M136" s="288"/>
      <c r="N136" s="288"/>
    </row>
    <row r="137" spans="9:14" s="290" customFormat="1" ht="12.75">
      <c r="I137" s="367"/>
      <c r="L137" s="367"/>
      <c r="M137" s="288"/>
      <c r="N137" s="288"/>
    </row>
    <row r="138" spans="9:14" s="290" customFormat="1" ht="12.75">
      <c r="I138" s="367"/>
      <c r="L138" s="367"/>
      <c r="M138" s="288"/>
      <c r="N138" s="288"/>
    </row>
    <row r="139" spans="9:14" s="290" customFormat="1" ht="12.75">
      <c r="I139" s="367"/>
      <c r="L139" s="367"/>
      <c r="M139" s="288"/>
      <c r="N139" s="288"/>
    </row>
    <row r="140" spans="9:14" s="290" customFormat="1" ht="12.75">
      <c r="I140" s="367"/>
      <c r="L140" s="367"/>
      <c r="M140" s="288"/>
      <c r="N140" s="288"/>
    </row>
    <row r="141" spans="9:14" s="290" customFormat="1" ht="12.75">
      <c r="I141" s="367"/>
      <c r="L141" s="367"/>
      <c r="M141" s="288"/>
      <c r="N141" s="288"/>
    </row>
    <row r="142" spans="9:14" s="290" customFormat="1" ht="12.75">
      <c r="I142" s="367"/>
      <c r="L142" s="367"/>
      <c r="M142" s="288"/>
      <c r="N142" s="288"/>
    </row>
  </sheetData>
  <sheetProtection/>
  <mergeCells count="20">
    <mergeCell ref="B58:D58"/>
    <mergeCell ref="B59:B84"/>
    <mergeCell ref="C59:C80"/>
    <mergeCell ref="C82:C83"/>
    <mergeCell ref="B85:D85"/>
    <mergeCell ref="B86:D86"/>
    <mergeCell ref="B5:B37"/>
    <mergeCell ref="C5:C12"/>
    <mergeCell ref="C15:C28"/>
    <mergeCell ref="C29:C37"/>
    <mergeCell ref="B39:B57"/>
    <mergeCell ref="C40:C47"/>
    <mergeCell ref="C48:C50"/>
    <mergeCell ref="C51:C55"/>
    <mergeCell ref="B1:P1"/>
    <mergeCell ref="B3:B4"/>
    <mergeCell ref="C3:C4"/>
    <mergeCell ref="D3:D4"/>
    <mergeCell ref="E3:G3"/>
    <mergeCell ref="H3:P3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1"/>
  <sheetViews>
    <sheetView zoomScale="75" zoomScaleNormal="75" zoomScalePageLayoutView="0" workbookViewId="0" topLeftCell="A1">
      <pane ySplit="4" topLeftCell="A5" activePane="bottomLeft" state="frozen"/>
      <selection pane="topLeft" activeCell="E85" sqref="E85:P85"/>
      <selection pane="bottomLeft" activeCell="A5" sqref="A5"/>
    </sheetView>
  </sheetViews>
  <sheetFormatPr defaultColWidth="12" defaultRowHeight="11.25"/>
  <cols>
    <col min="1" max="1" width="1.83203125" style="647" customWidth="1"/>
    <col min="2" max="2" width="14.66015625" style="648" customWidth="1"/>
    <col min="3" max="3" width="32.83203125" style="648" bestFit="1" customWidth="1"/>
    <col min="4" max="4" width="45.33203125" style="648" customWidth="1"/>
    <col min="5" max="5" width="22.16015625" style="648" customWidth="1"/>
    <col min="6" max="6" width="21" style="648" customWidth="1"/>
    <col min="7" max="7" width="21.33203125" style="648" customWidth="1"/>
    <col min="8" max="8" width="18.83203125" style="648" customWidth="1"/>
    <col min="9" max="9" width="18.83203125" style="764" customWidth="1"/>
    <col min="10" max="10" width="20.66015625" style="648" customWidth="1"/>
    <col min="11" max="11" width="18.83203125" style="648" customWidth="1"/>
    <col min="12" max="12" width="26" style="764" customWidth="1"/>
    <col min="13" max="13" width="18.83203125" style="644" customWidth="1"/>
    <col min="14" max="14" width="21" style="644" customWidth="1"/>
    <col min="15" max="16" width="18.83203125" style="648" customWidth="1"/>
    <col min="17" max="18" width="17.66015625" style="647" bestFit="1" customWidth="1"/>
    <col min="19" max="19" width="14.16015625" style="647" bestFit="1" customWidth="1"/>
    <col min="20" max="20" width="16.83203125" style="647" bestFit="1" customWidth="1"/>
    <col min="21" max="16384" width="12" style="648" customWidth="1"/>
  </cols>
  <sheetData>
    <row r="1" spans="1:20" s="645" customFormat="1" ht="22.5" customHeight="1">
      <c r="A1" s="644"/>
      <c r="B1" s="1018" t="s">
        <v>255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644"/>
      <c r="R1" s="644"/>
      <c r="S1" s="644"/>
      <c r="T1" s="644"/>
    </row>
    <row r="2" spans="2:16" s="644" customFormat="1" ht="13.5" thickBot="1"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241"/>
      <c r="N2" s="241"/>
      <c r="O2" s="646"/>
      <c r="P2" s="646"/>
    </row>
    <row r="3" spans="2:16" ht="13.5" thickTop="1">
      <c r="B3" s="1034" t="s">
        <v>0</v>
      </c>
      <c r="C3" s="1036" t="s">
        <v>1</v>
      </c>
      <c r="D3" s="1038" t="s">
        <v>2</v>
      </c>
      <c r="E3" s="1025" t="s">
        <v>3</v>
      </c>
      <c r="F3" s="1026"/>
      <c r="G3" s="1027"/>
      <c r="H3" s="1028" t="s">
        <v>4</v>
      </c>
      <c r="I3" s="1028"/>
      <c r="J3" s="1040"/>
      <c r="K3" s="1040"/>
      <c r="L3" s="1040"/>
      <c r="M3" s="1040"/>
      <c r="N3" s="1040"/>
      <c r="O3" s="1040"/>
      <c r="P3" s="1041"/>
    </row>
    <row r="4" spans="2:16" ht="108.75" customHeight="1" thickBot="1">
      <c r="B4" s="1035"/>
      <c r="C4" s="1037"/>
      <c r="D4" s="1039"/>
      <c r="E4" s="50" t="s">
        <v>5</v>
      </c>
      <c r="F4" s="51" t="s">
        <v>6</v>
      </c>
      <c r="G4" s="52" t="s">
        <v>68</v>
      </c>
      <c r="H4" s="391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190</v>
      </c>
      <c r="N4" s="53" t="s">
        <v>191</v>
      </c>
      <c r="O4" s="53" t="s">
        <v>71</v>
      </c>
      <c r="P4" s="54" t="s">
        <v>72</v>
      </c>
    </row>
    <row r="5" spans="2:16" s="647" customFormat="1" ht="13.5" thickTop="1">
      <c r="B5" s="1042" t="s">
        <v>7</v>
      </c>
      <c r="C5" s="1043" t="s">
        <v>8</v>
      </c>
      <c r="D5" s="650" t="s">
        <v>239</v>
      </c>
      <c r="E5" s="914" t="s">
        <v>296</v>
      </c>
      <c r="F5" s="653">
        <v>0</v>
      </c>
      <c r="G5" s="675" t="s">
        <v>296</v>
      </c>
      <c r="H5" s="652">
        <v>0</v>
      </c>
      <c r="I5" s="653">
        <v>0</v>
      </c>
      <c r="J5" s="653">
        <v>0</v>
      </c>
      <c r="K5" s="653">
        <v>0</v>
      </c>
      <c r="L5" s="654" t="s">
        <v>296</v>
      </c>
      <c r="M5" s="653">
        <v>0</v>
      </c>
      <c r="N5" s="655" t="s">
        <v>296</v>
      </c>
      <c r="O5" s="653">
        <v>0</v>
      </c>
      <c r="P5" s="701">
        <v>0</v>
      </c>
    </row>
    <row r="6" spans="2:16" s="647" customFormat="1" ht="12.75">
      <c r="B6" s="1042"/>
      <c r="C6" s="1043"/>
      <c r="D6" s="656" t="s">
        <v>218</v>
      </c>
      <c r="E6" s="914" t="s">
        <v>296</v>
      </c>
      <c r="F6" s="653">
        <v>0</v>
      </c>
      <c r="G6" s="675" t="s">
        <v>296</v>
      </c>
      <c r="H6" s="652">
        <v>0</v>
      </c>
      <c r="I6" s="653">
        <v>0</v>
      </c>
      <c r="J6" s="653">
        <v>0</v>
      </c>
      <c r="K6" s="653">
        <v>0</v>
      </c>
      <c r="L6" s="654" t="s">
        <v>296</v>
      </c>
      <c r="M6" s="657">
        <v>0</v>
      </c>
      <c r="N6" s="655" t="s">
        <v>296</v>
      </c>
      <c r="O6" s="657">
        <v>0</v>
      </c>
      <c r="P6" s="916">
        <v>0</v>
      </c>
    </row>
    <row r="7" spans="2:16" s="647" customFormat="1" ht="12.75">
      <c r="B7" s="1042"/>
      <c r="C7" s="1043"/>
      <c r="D7" s="656" t="s">
        <v>62</v>
      </c>
      <c r="E7" s="914">
        <v>0</v>
      </c>
      <c r="F7" s="653">
        <v>0</v>
      </c>
      <c r="G7" s="675">
        <v>0</v>
      </c>
      <c r="H7" s="663">
        <v>0</v>
      </c>
      <c r="I7" s="664">
        <v>0</v>
      </c>
      <c r="J7" s="664">
        <v>0</v>
      </c>
      <c r="K7" s="653">
        <v>0</v>
      </c>
      <c r="L7" s="654">
        <v>0</v>
      </c>
      <c r="M7" s="657">
        <v>0</v>
      </c>
      <c r="N7" s="655">
        <v>0</v>
      </c>
      <c r="O7" s="657">
        <v>0</v>
      </c>
      <c r="P7" s="916">
        <v>0</v>
      </c>
    </row>
    <row r="8" spans="2:16" s="647" customFormat="1" ht="12.75">
      <c r="B8" s="1042"/>
      <c r="C8" s="1043"/>
      <c r="D8" s="661" t="s">
        <v>217</v>
      </c>
      <c r="E8" s="914">
        <v>170433167.67</v>
      </c>
      <c r="F8" s="654">
        <v>26509977.75</v>
      </c>
      <c r="G8" s="675">
        <v>143923189.92</v>
      </c>
      <c r="H8" s="663">
        <v>0</v>
      </c>
      <c r="I8" s="664">
        <v>0</v>
      </c>
      <c r="J8" s="664">
        <v>0</v>
      </c>
      <c r="K8" s="654">
        <v>72274.29</v>
      </c>
      <c r="L8" s="654">
        <v>24084775.5</v>
      </c>
      <c r="M8" s="653">
        <v>0</v>
      </c>
      <c r="N8" s="655">
        <v>24084775.5</v>
      </c>
      <c r="O8" s="653">
        <v>0</v>
      </c>
      <c r="P8" s="701">
        <v>0</v>
      </c>
    </row>
    <row r="9" spans="2:16" s="647" customFormat="1" ht="12.75">
      <c r="B9" s="1042"/>
      <c r="C9" s="1043"/>
      <c r="D9" s="662" t="s">
        <v>219</v>
      </c>
      <c r="E9" s="914" t="s">
        <v>296</v>
      </c>
      <c r="F9" s="654">
        <v>0</v>
      </c>
      <c r="G9" s="675" t="s">
        <v>296</v>
      </c>
      <c r="H9" s="663">
        <v>0</v>
      </c>
      <c r="I9" s="664">
        <v>0</v>
      </c>
      <c r="J9" s="664">
        <v>0</v>
      </c>
      <c r="K9" s="665">
        <v>0</v>
      </c>
      <c r="L9" s="654" t="s">
        <v>296</v>
      </c>
      <c r="M9" s="664">
        <v>0</v>
      </c>
      <c r="N9" s="655" t="s">
        <v>296</v>
      </c>
      <c r="O9" s="664">
        <v>0</v>
      </c>
      <c r="P9" s="915">
        <v>0</v>
      </c>
    </row>
    <row r="10" spans="2:16" s="647" customFormat="1" ht="12.75">
      <c r="B10" s="1042"/>
      <c r="C10" s="1043"/>
      <c r="D10" s="656" t="s">
        <v>12</v>
      </c>
      <c r="E10" s="914" t="s">
        <v>296</v>
      </c>
      <c r="F10" s="664" t="s">
        <v>296</v>
      </c>
      <c r="G10" s="736" t="s">
        <v>296</v>
      </c>
      <c r="H10" s="652">
        <v>0</v>
      </c>
      <c r="I10" s="653">
        <v>0</v>
      </c>
      <c r="J10" s="654">
        <v>0</v>
      </c>
      <c r="K10" s="665" t="s">
        <v>296</v>
      </c>
      <c r="L10" s="665" t="s">
        <v>296</v>
      </c>
      <c r="M10" s="653">
        <v>0</v>
      </c>
      <c r="N10" s="655" t="s">
        <v>296</v>
      </c>
      <c r="O10" s="653">
        <v>0</v>
      </c>
      <c r="P10" s="701">
        <v>0</v>
      </c>
    </row>
    <row r="11" spans="2:16" s="647" customFormat="1" ht="12.75">
      <c r="B11" s="1042"/>
      <c r="C11" s="1043"/>
      <c r="D11" s="656" t="s">
        <v>44</v>
      </c>
      <c r="E11" s="914" t="s">
        <v>296</v>
      </c>
      <c r="F11" s="664">
        <v>0</v>
      </c>
      <c r="G11" s="968" t="s">
        <v>296</v>
      </c>
      <c r="H11" s="668">
        <v>0</v>
      </c>
      <c r="I11" s="669">
        <v>0</v>
      </c>
      <c r="J11" s="669">
        <v>0</v>
      </c>
      <c r="K11" s="653">
        <v>0</v>
      </c>
      <c r="L11" s="665" t="s">
        <v>296</v>
      </c>
      <c r="M11" s="664">
        <v>0</v>
      </c>
      <c r="N11" s="655" t="s">
        <v>296</v>
      </c>
      <c r="O11" s="664">
        <v>0</v>
      </c>
      <c r="P11" s="938">
        <v>0</v>
      </c>
    </row>
    <row r="12" spans="2:16" s="647" customFormat="1" ht="12.75">
      <c r="B12" s="1042"/>
      <c r="C12" s="1043"/>
      <c r="D12" s="661" t="s">
        <v>14</v>
      </c>
      <c r="E12" s="914">
        <v>69248185.31</v>
      </c>
      <c r="F12" s="653">
        <v>12481991.98</v>
      </c>
      <c r="G12" s="953">
        <v>56766193.33</v>
      </c>
      <c r="H12" s="652">
        <v>0</v>
      </c>
      <c r="I12" s="653">
        <v>0</v>
      </c>
      <c r="J12" s="653">
        <v>0</v>
      </c>
      <c r="K12" s="652">
        <v>54111.32</v>
      </c>
      <c r="L12" s="665">
        <v>11680464.01</v>
      </c>
      <c r="M12" s="695">
        <v>0</v>
      </c>
      <c r="N12" s="655">
        <v>11680464.01</v>
      </c>
      <c r="O12" s="653">
        <v>0</v>
      </c>
      <c r="P12" s="701">
        <v>0</v>
      </c>
    </row>
    <row r="13" spans="2:16" s="647" customFormat="1" ht="12.75">
      <c r="B13" s="1042"/>
      <c r="C13" s="1043"/>
      <c r="D13" s="661" t="s">
        <v>264</v>
      </c>
      <c r="E13" s="989">
        <v>124866198.73</v>
      </c>
      <c r="F13" s="540">
        <v>0</v>
      </c>
      <c r="G13" s="528">
        <v>124866198.73</v>
      </c>
      <c r="H13" s="990">
        <v>0</v>
      </c>
      <c r="I13" s="991">
        <v>0</v>
      </c>
      <c r="J13" s="991">
        <v>0</v>
      </c>
      <c r="K13" s="540">
        <v>0</v>
      </c>
      <c r="L13" s="541">
        <v>8107759</v>
      </c>
      <c r="M13" s="991">
        <v>0</v>
      </c>
      <c r="N13" s="527">
        <v>8107759</v>
      </c>
      <c r="O13" s="991">
        <v>0</v>
      </c>
      <c r="P13" s="992">
        <v>0</v>
      </c>
    </row>
    <row r="14" spans="2:16" s="647" customFormat="1" ht="12.75">
      <c r="B14" s="1042"/>
      <c r="C14" s="1043"/>
      <c r="D14" s="674" t="s">
        <v>265</v>
      </c>
      <c r="E14" s="914" t="s">
        <v>296</v>
      </c>
      <c r="F14" s="653" t="s">
        <v>296</v>
      </c>
      <c r="G14" s="736" t="s">
        <v>296</v>
      </c>
      <c r="H14" s="652">
        <v>0</v>
      </c>
      <c r="I14" s="653">
        <v>0</v>
      </c>
      <c r="J14" s="653" t="s">
        <v>296</v>
      </c>
      <c r="K14" s="654" t="s">
        <v>296</v>
      </c>
      <c r="L14" s="654" t="s">
        <v>296</v>
      </c>
      <c r="M14" s="663">
        <v>0</v>
      </c>
      <c r="N14" s="655" t="s">
        <v>296</v>
      </c>
      <c r="O14" s="653">
        <v>0</v>
      </c>
      <c r="P14" s="701">
        <v>0</v>
      </c>
    </row>
    <row r="15" spans="2:16" s="647" customFormat="1" ht="12.75">
      <c r="B15" s="1042"/>
      <c r="C15" s="1043"/>
      <c r="D15" s="656" t="s">
        <v>16</v>
      </c>
      <c r="E15" s="914" t="s">
        <v>296</v>
      </c>
      <c r="F15" s="653" t="s">
        <v>296</v>
      </c>
      <c r="G15" s="675">
        <v>61781049.99</v>
      </c>
      <c r="H15" s="676">
        <v>0</v>
      </c>
      <c r="I15" s="657">
        <v>0</v>
      </c>
      <c r="J15" s="657" t="s">
        <v>296</v>
      </c>
      <c r="K15" s="653">
        <v>0</v>
      </c>
      <c r="L15" s="655">
        <v>8011492.32</v>
      </c>
      <c r="M15" s="668">
        <v>0</v>
      </c>
      <c r="N15" s="654">
        <v>8011492.32</v>
      </c>
      <c r="O15" s="657">
        <v>0</v>
      </c>
      <c r="P15" s="916">
        <v>0</v>
      </c>
    </row>
    <row r="16" spans="2:16" s="647" customFormat="1" ht="12.75">
      <c r="B16" s="1042"/>
      <c r="C16" s="677"/>
      <c r="D16" s="678" t="s">
        <v>233</v>
      </c>
      <c r="E16" s="917" t="s">
        <v>296</v>
      </c>
      <c r="F16" s="681">
        <v>0</v>
      </c>
      <c r="G16" s="948" t="s">
        <v>296</v>
      </c>
      <c r="H16" s="679">
        <v>0</v>
      </c>
      <c r="I16" s="680">
        <v>0</v>
      </c>
      <c r="J16" s="680">
        <v>0</v>
      </c>
      <c r="K16" s="681">
        <v>0</v>
      </c>
      <c r="L16" s="682" t="s">
        <v>296</v>
      </c>
      <c r="M16" s="680">
        <v>0</v>
      </c>
      <c r="N16" s="682" t="s">
        <v>296</v>
      </c>
      <c r="O16" s="680">
        <v>0</v>
      </c>
      <c r="P16" s="943">
        <v>0</v>
      </c>
    </row>
    <row r="17" spans="2:16" s="647" customFormat="1" ht="12.75">
      <c r="B17" s="1042"/>
      <c r="C17" s="1044" t="s">
        <v>17</v>
      </c>
      <c r="D17" s="683" t="s">
        <v>205</v>
      </c>
      <c r="E17" s="961">
        <v>0</v>
      </c>
      <c r="F17" s="664">
        <v>0</v>
      </c>
      <c r="G17" s="945">
        <v>0</v>
      </c>
      <c r="H17" s="962">
        <v>0</v>
      </c>
      <c r="I17" s="944">
        <v>0</v>
      </c>
      <c r="J17" s="944">
        <v>0</v>
      </c>
      <c r="K17" s="944">
        <v>0</v>
      </c>
      <c r="L17" s="969">
        <v>0</v>
      </c>
      <c r="M17" s="944">
        <v>0</v>
      </c>
      <c r="N17" s="707">
        <v>0</v>
      </c>
      <c r="O17" s="944">
        <v>0</v>
      </c>
      <c r="P17" s="963">
        <v>0</v>
      </c>
    </row>
    <row r="18" spans="2:16" s="647" customFormat="1" ht="12.75">
      <c r="B18" s="1042"/>
      <c r="C18" s="1044"/>
      <c r="D18" s="661" t="s">
        <v>207</v>
      </c>
      <c r="E18" s="914">
        <v>0</v>
      </c>
      <c r="F18" s="664">
        <v>0</v>
      </c>
      <c r="G18" s="675">
        <v>0</v>
      </c>
      <c r="H18" s="970">
        <v>0</v>
      </c>
      <c r="I18" s="653">
        <v>0</v>
      </c>
      <c r="J18" s="653">
        <v>0</v>
      </c>
      <c r="K18" s="653">
        <v>0</v>
      </c>
      <c r="L18" s="971">
        <v>0</v>
      </c>
      <c r="M18" s="653">
        <v>0</v>
      </c>
      <c r="N18" s="654">
        <v>0</v>
      </c>
      <c r="O18" s="653">
        <v>0</v>
      </c>
      <c r="P18" s="701">
        <v>0</v>
      </c>
    </row>
    <row r="19" spans="2:16" s="647" customFormat="1" ht="12.75">
      <c r="B19" s="1042"/>
      <c r="C19" s="1044"/>
      <c r="D19" s="661" t="s">
        <v>242</v>
      </c>
      <c r="E19" s="914" t="s">
        <v>296</v>
      </c>
      <c r="F19" s="669">
        <v>0</v>
      </c>
      <c r="G19" s="972" t="s">
        <v>296</v>
      </c>
      <c r="H19" s="684">
        <v>0</v>
      </c>
      <c r="I19" s="657">
        <v>0</v>
      </c>
      <c r="J19" s="657">
        <v>0</v>
      </c>
      <c r="K19" s="657">
        <v>0</v>
      </c>
      <c r="L19" s="685" t="s">
        <v>296</v>
      </c>
      <c r="M19" s="657">
        <v>0</v>
      </c>
      <c r="N19" s="655" t="s">
        <v>296</v>
      </c>
      <c r="O19" s="669">
        <v>0</v>
      </c>
      <c r="P19" s="915">
        <v>0</v>
      </c>
    </row>
    <row r="20" spans="2:16" s="647" customFormat="1" ht="12.75">
      <c r="B20" s="1042"/>
      <c r="C20" s="1044"/>
      <c r="D20" s="656" t="s">
        <v>241</v>
      </c>
      <c r="E20" s="914">
        <v>0</v>
      </c>
      <c r="F20" s="653">
        <v>0</v>
      </c>
      <c r="G20" s="972">
        <v>0</v>
      </c>
      <c r="H20" s="684">
        <v>0</v>
      </c>
      <c r="I20" s="657">
        <v>0</v>
      </c>
      <c r="J20" s="657">
        <v>0</v>
      </c>
      <c r="K20" s="657">
        <v>0</v>
      </c>
      <c r="L20" s="685">
        <v>0</v>
      </c>
      <c r="M20" s="657">
        <v>0</v>
      </c>
      <c r="N20" s="655">
        <v>0</v>
      </c>
      <c r="O20" s="657">
        <v>0</v>
      </c>
      <c r="P20" s="701">
        <v>0</v>
      </c>
    </row>
    <row r="21" spans="2:16" s="647" customFormat="1" ht="12.75">
      <c r="B21" s="1042"/>
      <c r="C21" s="1045"/>
      <c r="D21" s="686" t="s">
        <v>153</v>
      </c>
      <c r="E21" s="914" t="s">
        <v>296</v>
      </c>
      <c r="F21" s="680">
        <v>0</v>
      </c>
      <c r="G21" s="973" t="s">
        <v>296</v>
      </c>
      <c r="H21" s="687">
        <v>0</v>
      </c>
      <c r="I21" s="680">
        <v>0</v>
      </c>
      <c r="J21" s="680">
        <v>0</v>
      </c>
      <c r="K21" s="680">
        <v>0</v>
      </c>
      <c r="L21" s="688" t="s">
        <v>296</v>
      </c>
      <c r="M21" s="680">
        <v>0</v>
      </c>
      <c r="N21" s="682" t="s">
        <v>296</v>
      </c>
      <c r="O21" s="680">
        <v>0</v>
      </c>
      <c r="P21" s="915">
        <v>0</v>
      </c>
    </row>
    <row r="22" spans="2:16" s="647" customFormat="1" ht="12.75">
      <c r="B22" s="1042"/>
      <c r="C22" s="1046" t="s">
        <v>19</v>
      </c>
      <c r="D22" s="689" t="s">
        <v>261</v>
      </c>
      <c r="E22" s="961">
        <v>2171413.67</v>
      </c>
      <c r="F22" s="664">
        <v>0</v>
      </c>
      <c r="G22" s="974">
        <v>2171413.67</v>
      </c>
      <c r="H22" s="975">
        <v>0</v>
      </c>
      <c r="I22" s="664">
        <v>0</v>
      </c>
      <c r="J22" s="664">
        <v>0</v>
      </c>
      <c r="K22" s="664">
        <v>0</v>
      </c>
      <c r="L22" s="695">
        <v>416229.41</v>
      </c>
      <c r="M22" s="664">
        <v>0</v>
      </c>
      <c r="N22" s="665">
        <v>416229.41</v>
      </c>
      <c r="O22" s="944">
        <v>0</v>
      </c>
      <c r="P22" s="963">
        <v>0</v>
      </c>
    </row>
    <row r="23" spans="2:16" s="647" customFormat="1" ht="12.75">
      <c r="B23" s="1042"/>
      <c r="C23" s="1044"/>
      <c r="D23" s="690" t="s">
        <v>262</v>
      </c>
      <c r="E23" s="921">
        <v>2260673.22</v>
      </c>
      <c r="F23" s="939">
        <v>0</v>
      </c>
      <c r="G23" s="976">
        <v>2260673.22</v>
      </c>
      <c r="H23" s="694">
        <v>0</v>
      </c>
      <c r="I23" s="653">
        <v>0</v>
      </c>
      <c r="J23" s="653">
        <v>0</v>
      </c>
      <c r="K23" s="977">
        <v>0</v>
      </c>
      <c r="L23" s="654">
        <v>803715.16</v>
      </c>
      <c r="M23" s="653">
        <v>0</v>
      </c>
      <c r="N23" s="655">
        <v>803715.16</v>
      </c>
      <c r="O23" s="653">
        <v>0</v>
      </c>
      <c r="P23" s="701">
        <v>0</v>
      </c>
    </row>
    <row r="24" spans="2:16" s="647" customFormat="1" ht="12.75">
      <c r="B24" s="1042"/>
      <c r="C24" s="1044"/>
      <c r="D24" s="693" t="s">
        <v>180</v>
      </c>
      <c r="E24" s="921">
        <v>0</v>
      </c>
      <c r="F24" s="978">
        <v>0</v>
      </c>
      <c r="G24" s="979">
        <v>0</v>
      </c>
      <c r="H24" s="694">
        <v>0</v>
      </c>
      <c r="I24" s="653">
        <v>0</v>
      </c>
      <c r="J24" s="653">
        <v>0</v>
      </c>
      <c r="K24" s="977">
        <v>0</v>
      </c>
      <c r="L24" s="700">
        <v>0</v>
      </c>
      <c r="M24" s="653">
        <v>0</v>
      </c>
      <c r="N24" s="655">
        <v>0</v>
      </c>
      <c r="O24" s="653">
        <v>0</v>
      </c>
      <c r="P24" s="701">
        <v>0</v>
      </c>
    </row>
    <row r="25" spans="2:16" s="647" customFormat="1" ht="12.75">
      <c r="B25" s="1042"/>
      <c r="C25" s="1044"/>
      <c r="D25" s="693" t="s">
        <v>58</v>
      </c>
      <c r="E25" s="914" t="s">
        <v>296</v>
      </c>
      <c r="F25" s="654">
        <v>0</v>
      </c>
      <c r="G25" s="979" t="s">
        <v>296</v>
      </c>
      <c r="H25" s="694">
        <v>0</v>
      </c>
      <c r="I25" s="653">
        <v>0</v>
      </c>
      <c r="J25" s="653">
        <v>0</v>
      </c>
      <c r="K25" s="654">
        <v>0</v>
      </c>
      <c r="L25" s="695" t="s">
        <v>296</v>
      </c>
      <c r="M25" s="653">
        <v>0</v>
      </c>
      <c r="N25" s="655" t="s">
        <v>296</v>
      </c>
      <c r="O25" s="653">
        <v>0</v>
      </c>
      <c r="P25" s="701">
        <v>0</v>
      </c>
    </row>
    <row r="26" spans="2:16" s="647" customFormat="1" ht="12.75">
      <c r="B26" s="1042"/>
      <c r="C26" s="1044"/>
      <c r="D26" s="690" t="s">
        <v>21</v>
      </c>
      <c r="E26" s="921">
        <v>119728805.2</v>
      </c>
      <c r="F26" s="980">
        <v>70000</v>
      </c>
      <c r="G26" s="979">
        <v>119658805.2</v>
      </c>
      <c r="H26" s="697">
        <v>0</v>
      </c>
      <c r="I26" s="653">
        <v>0</v>
      </c>
      <c r="J26" s="653">
        <v>0</v>
      </c>
      <c r="K26" s="657">
        <v>7585</v>
      </c>
      <c r="L26" s="655">
        <v>228194931.07</v>
      </c>
      <c r="M26" s="653">
        <v>0</v>
      </c>
      <c r="N26" s="655">
        <v>228194931.07</v>
      </c>
      <c r="O26" s="653">
        <v>0</v>
      </c>
      <c r="P26" s="916">
        <v>0</v>
      </c>
    </row>
    <row r="27" spans="2:16" s="647" customFormat="1" ht="12.75">
      <c r="B27" s="1042"/>
      <c r="C27" s="1044"/>
      <c r="D27" s="690" t="s">
        <v>259</v>
      </c>
      <c r="E27" s="921">
        <v>1918631.44</v>
      </c>
      <c r="F27" s="654">
        <v>1171095.32</v>
      </c>
      <c r="G27" s="976">
        <v>747536.12</v>
      </c>
      <c r="H27" s="697">
        <v>0</v>
      </c>
      <c r="I27" s="664">
        <v>0</v>
      </c>
      <c r="J27" s="664" t="s">
        <v>296</v>
      </c>
      <c r="K27" s="657">
        <v>104739.69</v>
      </c>
      <c r="L27" s="655">
        <v>59226.35</v>
      </c>
      <c r="M27" s="664">
        <v>0</v>
      </c>
      <c r="N27" s="654">
        <v>59226.35</v>
      </c>
      <c r="O27" s="664">
        <v>0</v>
      </c>
      <c r="P27" s="701">
        <v>0</v>
      </c>
    </row>
    <row r="28" spans="2:16" s="647" customFormat="1" ht="12.75">
      <c r="B28" s="1042"/>
      <c r="C28" s="1044"/>
      <c r="D28" s="690" t="s">
        <v>23</v>
      </c>
      <c r="E28" s="921" t="s">
        <v>301</v>
      </c>
      <c r="F28" s="654" t="s">
        <v>296</v>
      </c>
      <c r="G28" s="979">
        <v>129898.25</v>
      </c>
      <c r="H28" s="697">
        <v>0</v>
      </c>
      <c r="I28" s="664">
        <v>0</v>
      </c>
      <c r="J28" s="664">
        <v>0</v>
      </c>
      <c r="K28" s="657" t="s">
        <v>296</v>
      </c>
      <c r="L28" s="655">
        <v>15219.29</v>
      </c>
      <c r="M28" s="664">
        <v>0</v>
      </c>
      <c r="N28" s="655">
        <v>15219.29</v>
      </c>
      <c r="O28" s="664">
        <v>0</v>
      </c>
      <c r="P28" s="701">
        <v>0</v>
      </c>
    </row>
    <row r="29" spans="2:16" s="647" customFormat="1" ht="12.75">
      <c r="B29" s="1042"/>
      <c r="C29" s="1044"/>
      <c r="D29" s="690" t="s">
        <v>22</v>
      </c>
      <c r="E29" s="921">
        <v>2485009.09</v>
      </c>
      <c r="F29" s="654">
        <v>1070370.33</v>
      </c>
      <c r="G29" s="976">
        <v>1414638.76</v>
      </c>
      <c r="H29" s="697">
        <v>0</v>
      </c>
      <c r="I29" s="664">
        <v>0</v>
      </c>
      <c r="J29" s="664">
        <v>0</v>
      </c>
      <c r="K29" s="657">
        <v>107270.03</v>
      </c>
      <c r="L29" s="655">
        <v>153077.95</v>
      </c>
      <c r="M29" s="664">
        <v>0</v>
      </c>
      <c r="N29" s="655">
        <v>153077.95</v>
      </c>
      <c r="O29" s="664">
        <v>0</v>
      </c>
      <c r="P29" s="701">
        <v>0</v>
      </c>
    </row>
    <row r="30" spans="2:16" s="647" customFormat="1" ht="12.75">
      <c r="B30" s="1042"/>
      <c r="C30" s="1044"/>
      <c r="D30" s="690" t="s">
        <v>243</v>
      </c>
      <c r="E30" s="921">
        <v>0</v>
      </c>
      <c r="F30" s="654">
        <v>0</v>
      </c>
      <c r="G30" s="979">
        <v>0</v>
      </c>
      <c r="H30" s="697">
        <v>0</v>
      </c>
      <c r="I30" s="664">
        <v>0</v>
      </c>
      <c r="J30" s="664">
        <v>0</v>
      </c>
      <c r="K30" s="657">
        <v>0</v>
      </c>
      <c r="L30" s="655">
        <v>0</v>
      </c>
      <c r="M30" s="664">
        <v>0</v>
      </c>
      <c r="N30" s="655">
        <v>0</v>
      </c>
      <c r="O30" s="664">
        <v>0</v>
      </c>
      <c r="P30" s="701">
        <v>0</v>
      </c>
    </row>
    <row r="31" spans="2:16" s="647" customFormat="1" ht="12.75">
      <c r="B31" s="1042"/>
      <c r="C31" s="1044"/>
      <c r="D31" s="690" t="s">
        <v>48</v>
      </c>
      <c r="E31" s="914" t="s">
        <v>296</v>
      </c>
      <c r="F31" s="654">
        <v>0</v>
      </c>
      <c r="G31" s="979" t="s">
        <v>296</v>
      </c>
      <c r="H31" s="697">
        <v>0</v>
      </c>
      <c r="I31" s="653">
        <v>0</v>
      </c>
      <c r="J31" s="653">
        <v>0</v>
      </c>
      <c r="K31" s="657">
        <v>0</v>
      </c>
      <c r="L31" s="655" t="s">
        <v>296</v>
      </c>
      <c r="M31" s="653">
        <v>0</v>
      </c>
      <c r="N31" s="655" t="s">
        <v>296</v>
      </c>
      <c r="O31" s="653">
        <v>0</v>
      </c>
      <c r="P31" s="701">
        <v>0</v>
      </c>
    </row>
    <row r="32" spans="2:16" s="647" customFormat="1" ht="12.75">
      <c r="B32" s="1042"/>
      <c r="C32" s="1044"/>
      <c r="D32" s="690" t="s">
        <v>210</v>
      </c>
      <c r="E32" s="914" t="s">
        <v>296</v>
      </c>
      <c r="F32" s="654">
        <v>0</v>
      </c>
      <c r="G32" s="979" t="s">
        <v>296</v>
      </c>
      <c r="H32" s="698">
        <v>0</v>
      </c>
      <c r="I32" s="653">
        <v>0</v>
      </c>
      <c r="J32" s="653">
        <v>0</v>
      </c>
      <c r="K32" s="653">
        <v>0</v>
      </c>
      <c r="L32" s="655" t="s">
        <v>296</v>
      </c>
      <c r="M32" s="653">
        <v>0</v>
      </c>
      <c r="N32" s="655" t="s">
        <v>296</v>
      </c>
      <c r="O32" s="653">
        <v>0</v>
      </c>
      <c r="P32" s="701">
        <v>0</v>
      </c>
    </row>
    <row r="33" spans="2:16" s="647" customFormat="1" ht="12.75">
      <c r="B33" s="1042"/>
      <c r="C33" s="1044"/>
      <c r="D33" s="693" t="s">
        <v>212</v>
      </c>
      <c r="E33" s="914">
        <v>169007</v>
      </c>
      <c r="F33" s="699">
        <v>0</v>
      </c>
      <c r="G33" s="979">
        <v>169007</v>
      </c>
      <c r="H33" s="698">
        <v>0</v>
      </c>
      <c r="I33" s="653">
        <v>0</v>
      </c>
      <c r="J33" s="653">
        <v>0</v>
      </c>
      <c r="K33" s="653">
        <v>0</v>
      </c>
      <c r="L33" s="655">
        <v>4652</v>
      </c>
      <c r="M33" s="653">
        <v>0</v>
      </c>
      <c r="N33" s="654">
        <v>4652</v>
      </c>
      <c r="O33" s="653">
        <v>0</v>
      </c>
      <c r="P33" s="701">
        <v>0</v>
      </c>
    </row>
    <row r="34" spans="2:16" s="647" customFormat="1" ht="12.75">
      <c r="B34" s="1042"/>
      <c r="C34" s="1044"/>
      <c r="D34" s="690" t="s">
        <v>208</v>
      </c>
      <c r="E34" s="921">
        <v>186488.14</v>
      </c>
      <c r="F34" s="699">
        <v>0</v>
      </c>
      <c r="G34" s="976">
        <v>186488.14</v>
      </c>
      <c r="H34" s="704">
        <v>0</v>
      </c>
      <c r="I34" s="653">
        <v>0</v>
      </c>
      <c r="J34" s="653">
        <v>0</v>
      </c>
      <c r="K34" s="668">
        <v>0</v>
      </c>
      <c r="L34" s="655">
        <v>33769.25</v>
      </c>
      <c r="M34" s="653">
        <v>0</v>
      </c>
      <c r="N34" s="654">
        <v>33769.25</v>
      </c>
      <c r="O34" s="653">
        <v>0</v>
      </c>
      <c r="P34" s="701">
        <v>0</v>
      </c>
    </row>
    <row r="35" spans="2:16" s="647" customFormat="1" ht="12.75">
      <c r="B35" s="1042"/>
      <c r="C35" s="1044"/>
      <c r="D35" s="690" t="s">
        <v>276</v>
      </c>
      <c r="E35" s="914" t="s">
        <v>296</v>
      </c>
      <c r="F35" s="699">
        <v>0</v>
      </c>
      <c r="G35" s="981" t="s">
        <v>296</v>
      </c>
      <c r="H35" s="698">
        <v>0</v>
      </c>
      <c r="I35" s="653">
        <v>0</v>
      </c>
      <c r="J35" s="653">
        <v>0</v>
      </c>
      <c r="K35" s="655">
        <v>0</v>
      </c>
      <c r="L35" s="654" t="s">
        <v>296</v>
      </c>
      <c r="M35" s="653">
        <v>0</v>
      </c>
      <c r="N35" s="695" t="s">
        <v>296</v>
      </c>
      <c r="O35" s="653">
        <v>0</v>
      </c>
      <c r="P35" s="701">
        <v>0</v>
      </c>
    </row>
    <row r="36" spans="2:16" s="647" customFormat="1" ht="12.75">
      <c r="B36" s="1042"/>
      <c r="C36" s="1044"/>
      <c r="D36" s="690" t="s">
        <v>155</v>
      </c>
      <c r="E36" s="921">
        <v>0</v>
      </c>
      <c r="F36" s="699">
        <v>0</v>
      </c>
      <c r="G36" s="976">
        <v>0</v>
      </c>
      <c r="H36" s="698">
        <v>0</v>
      </c>
      <c r="I36" s="653">
        <v>0</v>
      </c>
      <c r="J36" s="653">
        <v>0</v>
      </c>
      <c r="K36" s="654">
        <v>0</v>
      </c>
      <c r="L36" s="655">
        <v>0</v>
      </c>
      <c r="M36" s="653">
        <v>0</v>
      </c>
      <c r="N36" s="655">
        <v>0</v>
      </c>
      <c r="O36" s="653">
        <v>0</v>
      </c>
      <c r="P36" s="701">
        <v>0</v>
      </c>
    </row>
    <row r="37" spans="2:16" s="647" customFormat="1" ht="12.75">
      <c r="B37" s="1042"/>
      <c r="C37" s="1044"/>
      <c r="D37" s="690" t="s">
        <v>263</v>
      </c>
      <c r="E37" s="914" t="s">
        <v>296</v>
      </c>
      <c r="F37" s="699">
        <v>0</v>
      </c>
      <c r="G37" s="976" t="s">
        <v>296</v>
      </c>
      <c r="H37" s="698">
        <v>0</v>
      </c>
      <c r="I37" s="653">
        <v>0</v>
      </c>
      <c r="J37" s="653">
        <v>0</v>
      </c>
      <c r="K37" s="654">
        <v>0</v>
      </c>
      <c r="L37" s="655" t="s">
        <v>296</v>
      </c>
      <c r="M37" s="653">
        <v>0</v>
      </c>
      <c r="N37" s="655" t="s">
        <v>296</v>
      </c>
      <c r="O37" s="653">
        <v>0</v>
      </c>
      <c r="P37" s="701">
        <v>0</v>
      </c>
    </row>
    <row r="38" spans="2:16" s="647" customFormat="1" ht="12.75">
      <c r="B38" s="1042"/>
      <c r="C38" s="1044"/>
      <c r="D38" s="690" t="s">
        <v>275</v>
      </c>
      <c r="E38" s="921">
        <v>0</v>
      </c>
      <c r="F38" s="699">
        <v>0</v>
      </c>
      <c r="G38" s="982">
        <v>0</v>
      </c>
      <c r="H38" s="698">
        <v>0</v>
      </c>
      <c r="I38" s="653">
        <v>0</v>
      </c>
      <c r="J38" s="653">
        <v>0</v>
      </c>
      <c r="K38" s="654">
        <v>0</v>
      </c>
      <c r="L38" s="655">
        <v>0</v>
      </c>
      <c r="M38" s="653">
        <v>0</v>
      </c>
      <c r="N38" s="655">
        <v>0</v>
      </c>
      <c r="O38" s="653">
        <v>0</v>
      </c>
      <c r="P38" s="701">
        <v>0</v>
      </c>
    </row>
    <row r="39" spans="2:16" s="647" customFormat="1" ht="12.75">
      <c r="B39" s="1042"/>
      <c r="C39" s="1044"/>
      <c r="D39" s="690" t="s">
        <v>245</v>
      </c>
      <c r="E39" s="921">
        <v>0</v>
      </c>
      <c r="F39" s="699">
        <v>0</v>
      </c>
      <c r="G39" s="981">
        <v>0</v>
      </c>
      <c r="H39" s="698">
        <v>0</v>
      </c>
      <c r="I39" s="653">
        <v>0</v>
      </c>
      <c r="J39" s="653">
        <v>0</v>
      </c>
      <c r="K39" s="967">
        <v>0</v>
      </c>
      <c r="L39" s="655">
        <v>0</v>
      </c>
      <c r="M39" s="653">
        <v>0</v>
      </c>
      <c r="N39" s="654">
        <v>0</v>
      </c>
      <c r="O39" s="653">
        <v>0</v>
      </c>
      <c r="P39" s="701">
        <v>0</v>
      </c>
    </row>
    <row r="40" spans="2:16" s="647" customFormat="1" ht="12.75">
      <c r="B40" s="1042"/>
      <c r="C40" s="1044"/>
      <c r="D40" s="690" t="s">
        <v>65</v>
      </c>
      <c r="E40" s="914" t="s">
        <v>296</v>
      </c>
      <c r="F40" s="699">
        <v>0</v>
      </c>
      <c r="G40" s="976" t="s">
        <v>296</v>
      </c>
      <c r="H40" s="698">
        <v>0</v>
      </c>
      <c r="I40" s="653">
        <v>0</v>
      </c>
      <c r="J40" s="653">
        <v>0</v>
      </c>
      <c r="K40" s="653">
        <v>0</v>
      </c>
      <c r="L40" s="655" t="s">
        <v>296</v>
      </c>
      <c r="M40" s="653">
        <v>0</v>
      </c>
      <c r="N40" s="700" t="s">
        <v>296</v>
      </c>
      <c r="O40" s="653">
        <v>0</v>
      </c>
      <c r="P40" s="701">
        <v>0</v>
      </c>
    </row>
    <row r="41" spans="2:16" s="647" customFormat="1" ht="12.75">
      <c r="B41" s="1042"/>
      <c r="C41" s="1044"/>
      <c r="D41" s="690" t="s">
        <v>260</v>
      </c>
      <c r="E41" s="914" t="s">
        <v>296</v>
      </c>
      <c r="F41" s="983">
        <v>0</v>
      </c>
      <c r="G41" s="979" t="s">
        <v>296</v>
      </c>
      <c r="H41" s="702">
        <v>0</v>
      </c>
      <c r="I41" s="657">
        <v>0</v>
      </c>
      <c r="J41" s="657">
        <v>0</v>
      </c>
      <c r="K41" s="655">
        <v>0</v>
      </c>
      <c r="L41" s="654" t="s">
        <v>296</v>
      </c>
      <c r="M41" s="657">
        <v>0</v>
      </c>
      <c r="N41" s="655" t="s">
        <v>296</v>
      </c>
      <c r="O41" s="657">
        <v>0</v>
      </c>
      <c r="P41" s="916">
        <v>0</v>
      </c>
    </row>
    <row r="42" spans="2:16" s="647" customFormat="1" ht="12.75">
      <c r="B42" s="1042"/>
      <c r="C42" s="1044"/>
      <c r="D42" s="703" t="s">
        <v>20</v>
      </c>
      <c r="E42" s="917" t="s">
        <v>296</v>
      </c>
      <c r="F42" s="983">
        <v>0</v>
      </c>
      <c r="G42" s="979" t="s">
        <v>296</v>
      </c>
      <c r="H42" s="704">
        <v>0</v>
      </c>
      <c r="I42" s="657">
        <v>0</v>
      </c>
      <c r="J42" s="657">
        <v>0</v>
      </c>
      <c r="K42" s="655">
        <v>0</v>
      </c>
      <c r="L42" s="654" t="s">
        <v>296</v>
      </c>
      <c r="M42" s="657">
        <v>0</v>
      </c>
      <c r="N42" s="655" t="s">
        <v>296</v>
      </c>
      <c r="O42" s="657">
        <v>0</v>
      </c>
      <c r="P42" s="916">
        <v>0</v>
      </c>
    </row>
    <row r="43" spans="2:16" s="647" customFormat="1" ht="12.75">
      <c r="B43" s="1042"/>
      <c r="C43" s="1047" t="s">
        <v>80</v>
      </c>
      <c r="D43" s="705" t="s">
        <v>221</v>
      </c>
      <c r="E43" s="961" t="s">
        <v>296</v>
      </c>
      <c r="F43" s="984">
        <v>0</v>
      </c>
      <c r="G43" s="945" t="s">
        <v>296</v>
      </c>
      <c r="H43" s="985">
        <v>0</v>
      </c>
      <c r="I43" s="944">
        <v>0</v>
      </c>
      <c r="J43" s="944">
        <v>0</v>
      </c>
      <c r="K43" s="944">
        <v>0</v>
      </c>
      <c r="L43" s="707" t="s">
        <v>296</v>
      </c>
      <c r="M43" s="944">
        <v>0</v>
      </c>
      <c r="N43" s="707" t="s">
        <v>296</v>
      </c>
      <c r="O43" s="986">
        <v>0</v>
      </c>
      <c r="P43" s="963">
        <v>0</v>
      </c>
    </row>
    <row r="44" spans="2:16" s="647" customFormat="1" ht="12.75">
      <c r="B44" s="1042"/>
      <c r="C44" s="1043"/>
      <c r="D44" s="708" t="s">
        <v>223</v>
      </c>
      <c r="E44" s="914" t="s">
        <v>296</v>
      </c>
      <c r="F44" s="653">
        <v>0</v>
      </c>
      <c r="G44" s="736" t="s">
        <v>296</v>
      </c>
      <c r="H44" s="709">
        <v>0</v>
      </c>
      <c r="I44" s="664">
        <v>0</v>
      </c>
      <c r="J44" s="664">
        <v>0</v>
      </c>
      <c r="K44" s="664">
        <v>0</v>
      </c>
      <c r="L44" s="665" t="s">
        <v>296</v>
      </c>
      <c r="M44" s="664">
        <v>0</v>
      </c>
      <c r="N44" s="665" t="s">
        <v>296</v>
      </c>
      <c r="O44" s="657">
        <v>0</v>
      </c>
      <c r="P44" s="915">
        <v>0</v>
      </c>
    </row>
    <row r="45" spans="2:16" s="647" customFormat="1" ht="12.75">
      <c r="B45" s="1042"/>
      <c r="C45" s="1043"/>
      <c r="D45" s="708" t="s">
        <v>225</v>
      </c>
      <c r="E45" s="914" t="s">
        <v>296</v>
      </c>
      <c r="F45" s="657">
        <v>0</v>
      </c>
      <c r="G45" s="736" t="s">
        <v>296</v>
      </c>
      <c r="H45" s="709">
        <v>0</v>
      </c>
      <c r="I45" s="664">
        <v>0</v>
      </c>
      <c r="J45" s="664">
        <v>0</v>
      </c>
      <c r="K45" s="664">
        <v>0</v>
      </c>
      <c r="L45" s="665" t="s">
        <v>296</v>
      </c>
      <c r="M45" s="664">
        <v>0</v>
      </c>
      <c r="N45" s="665" t="s">
        <v>296</v>
      </c>
      <c r="O45" s="653">
        <v>0</v>
      </c>
      <c r="P45" s="701">
        <v>0</v>
      </c>
    </row>
    <row r="46" spans="2:16" s="647" customFormat="1" ht="12.75">
      <c r="B46" s="1042"/>
      <c r="C46" s="1043"/>
      <c r="D46" s="710" t="s">
        <v>246</v>
      </c>
      <c r="E46" s="914" t="s">
        <v>296</v>
      </c>
      <c r="F46" s="653">
        <v>0</v>
      </c>
      <c r="G46" s="736" t="s">
        <v>296</v>
      </c>
      <c r="H46" s="709">
        <v>0</v>
      </c>
      <c r="I46" s="664">
        <v>0</v>
      </c>
      <c r="J46" s="664">
        <v>0</v>
      </c>
      <c r="K46" s="664">
        <v>0</v>
      </c>
      <c r="L46" s="665" t="s">
        <v>296</v>
      </c>
      <c r="M46" s="664">
        <v>0</v>
      </c>
      <c r="N46" s="665" t="s">
        <v>296</v>
      </c>
      <c r="O46" s="668">
        <v>0</v>
      </c>
      <c r="P46" s="915">
        <v>0</v>
      </c>
    </row>
    <row r="47" spans="2:16" s="647" customFormat="1" ht="12.75">
      <c r="B47" s="1042"/>
      <c r="C47" s="1043"/>
      <c r="D47" s="710" t="s">
        <v>266</v>
      </c>
      <c r="E47" s="914" t="s">
        <v>296</v>
      </c>
      <c r="F47" s="653">
        <v>0</v>
      </c>
      <c r="G47" s="736" t="s">
        <v>296</v>
      </c>
      <c r="H47" s="711">
        <v>0</v>
      </c>
      <c r="I47" s="653">
        <v>0</v>
      </c>
      <c r="J47" s="653">
        <v>0</v>
      </c>
      <c r="K47" s="653">
        <v>0</v>
      </c>
      <c r="L47" s="665" t="s">
        <v>296</v>
      </c>
      <c r="M47" s="664">
        <v>0</v>
      </c>
      <c r="N47" s="665" t="s">
        <v>296</v>
      </c>
      <c r="O47" s="657">
        <v>0</v>
      </c>
      <c r="P47" s="916">
        <v>0</v>
      </c>
    </row>
    <row r="48" spans="2:16" s="647" customFormat="1" ht="12.75">
      <c r="B48" s="1042"/>
      <c r="C48" s="1043"/>
      <c r="D48" s="710" t="s">
        <v>267</v>
      </c>
      <c r="E48" s="914" t="s">
        <v>296</v>
      </c>
      <c r="F48" s="653">
        <v>0</v>
      </c>
      <c r="G48" s="736" t="s">
        <v>296</v>
      </c>
      <c r="H48" s="711">
        <v>0</v>
      </c>
      <c r="I48" s="653">
        <v>0</v>
      </c>
      <c r="J48" s="653">
        <v>0</v>
      </c>
      <c r="K48" s="653">
        <v>0</v>
      </c>
      <c r="L48" s="665" t="s">
        <v>296</v>
      </c>
      <c r="M48" s="664">
        <v>0</v>
      </c>
      <c r="N48" s="665" t="s">
        <v>296</v>
      </c>
      <c r="O48" s="653">
        <v>0</v>
      </c>
      <c r="P48" s="701">
        <v>0</v>
      </c>
    </row>
    <row r="49" spans="2:16" s="647" customFormat="1" ht="13.5" thickBot="1">
      <c r="B49" s="1042"/>
      <c r="C49" s="1043"/>
      <c r="D49" s="712" t="s">
        <v>268</v>
      </c>
      <c r="E49" s="917" t="s">
        <v>296</v>
      </c>
      <c r="F49" s="715">
        <v>0</v>
      </c>
      <c r="G49" s="918" t="s">
        <v>296</v>
      </c>
      <c r="H49" s="714">
        <v>0</v>
      </c>
      <c r="I49" s="715">
        <v>0</v>
      </c>
      <c r="J49" s="715">
        <v>0</v>
      </c>
      <c r="K49" s="715">
        <v>0</v>
      </c>
      <c r="L49" s="716" t="s">
        <v>296</v>
      </c>
      <c r="M49" s="715">
        <v>0</v>
      </c>
      <c r="N49" s="716" t="s">
        <v>296</v>
      </c>
      <c r="O49" s="714">
        <v>0</v>
      </c>
      <c r="P49" s="919">
        <v>0</v>
      </c>
    </row>
    <row r="50" spans="2:16" s="647" customFormat="1" ht="13.5" customHeight="1">
      <c r="B50" s="1048" t="s">
        <v>26</v>
      </c>
      <c r="C50" s="717"/>
      <c r="D50" s="662" t="s">
        <v>269</v>
      </c>
      <c r="E50" s="920">
        <v>0</v>
      </c>
      <c r="F50" s="664">
        <v>0</v>
      </c>
      <c r="G50" s="736">
        <v>0</v>
      </c>
      <c r="H50" s="663">
        <v>0</v>
      </c>
      <c r="I50" s="664">
        <v>0</v>
      </c>
      <c r="J50" s="664">
        <v>0</v>
      </c>
      <c r="K50" s="664">
        <v>0</v>
      </c>
      <c r="L50" s="665">
        <v>0</v>
      </c>
      <c r="M50" s="664">
        <v>0</v>
      </c>
      <c r="N50" s="665">
        <v>0</v>
      </c>
      <c r="O50" s="664">
        <v>0</v>
      </c>
      <c r="P50" s="719">
        <v>0</v>
      </c>
    </row>
    <row r="51" spans="2:16" s="647" customFormat="1" ht="13.5" customHeight="1">
      <c r="B51" s="1042"/>
      <c r="C51" s="649"/>
      <c r="D51" s="661" t="s">
        <v>218</v>
      </c>
      <c r="E51" s="921">
        <v>285397.26</v>
      </c>
      <c r="F51" s="664">
        <v>0</v>
      </c>
      <c r="G51" s="736">
        <v>285397.26</v>
      </c>
      <c r="H51" s="663">
        <v>0</v>
      </c>
      <c r="I51" s="664">
        <v>0</v>
      </c>
      <c r="J51" s="664">
        <v>0</v>
      </c>
      <c r="K51" s="664">
        <v>0</v>
      </c>
      <c r="L51" s="665">
        <v>72216.2</v>
      </c>
      <c r="M51" s="664">
        <v>1420.4</v>
      </c>
      <c r="N51" s="665">
        <v>70795.8</v>
      </c>
      <c r="O51" s="664">
        <v>0</v>
      </c>
      <c r="P51" s="719">
        <v>0</v>
      </c>
    </row>
    <row r="52" spans="2:16" s="647" customFormat="1" ht="12.75">
      <c r="B52" s="1042"/>
      <c r="C52" s="1043" t="s">
        <v>8</v>
      </c>
      <c r="D52" s="708" t="s">
        <v>62</v>
      </c>
      <c r="E52" s="914">
        <v>3689.86</v>
      </c>
      <c r="F52" s="654">
        <v>0</v>
      </c>
      <c r="G52" s="675">
        <v>3689.86</v>
      </c>
      <c r="H52" s="652">
        <v>0</v>
      </c>
      <c r="I52" s="653">
        <v>0</v>
      </c>
      <c r="J52" s="653">
        <v>0</v>
      </c>
      <c r="K52" s="653">
        <v>0</v>
      </c>
      <c r="L52" s="654">
        <v>1402.2</v>
      </c>
      <c r="M52" s="749">
        <v>5</v>
      </c>
      <c r="N52" s="654">
        <v>1397.2</v>
      </c>
      <c r="O52" s="653">
        <v>0</v>
      </c>
      <c r="P52" s="701">
        <v>0</v>
      </c>
    </row>
    <row r="53" spans="2:16" s="647" customFormat="1" ht="12.75">
      <c r="B53" s="1042"/>
      <c r="C53" s="1043"/>
      <c r="D53" s="708" t="s">
        <v>217</v>
      </c>
      <c r="E53" s="922" t="s">
        <v>296</v>
      </c>
      <c r="F53" s="654" t="s">
        <v>301</v>
      </c>
      <c r="G53" s="675">
        <v>10718031.19</v>
      </c>
      <c r="H53" s="652">
        <v>0</v>
      </c>
      <c r="I53" s="653">
        <v>0</v>
      </c>
      <c r="J53" s="653">
        <v>0</v>
      </c>
      <c r="K53" s="653" t="s">
        <v>301</v>
      </c>
      <c r="L53" s="654">
        <v>1175206.5</v>
      </c>
      <c r="M53" s="749">
        <v>135</v>
      </c>
      <c r="N53" s="654">
        <v>1175071.5</v>
      </c>
      <c r="O53" s="653">
        <v>0</v>
      </c>
      <c r="P53" s="719">
        <v>0</v>
      </c>
    </row>
    <row r="54" spans="2:16" s="647" customFormat="1" ht="12.75">
      <c r="B54" s="1042"/>
      <c r="C54" s="1043"/>
      <c r="D54" s="708" t="s">
        <v>12</v>
      </c>
      <c r="E54" s="922" t="s">
        <v>296</v>
      </c>
      <c r="F54" s="654" t="s">
        <v>301</v>
      </c>
      <c r="G54" s="675">
        <v>236960.12</v>
      </c>
      <c r="H54" s="652">
        <v>0</v>
      </c>
      <c r="I54" s="653">
        <v>0</v>
      </c>
      <c r="J54" s="653">
        <v>0</v>
      </c>
      <c r="K54" s="653" t="s">
        <v>301</v>
      </c>
      <c r="L54" s="654">
        <v>30015.9</v>
      </c>
      <c r="M54" s="749">
        <v>0</v>
      </c>
      <c r="N54" s="654">
        <v>30015.9</v>
      </c>
      <c r="O54" s="653">
        <v>0</v>
      </c>
      <c r="P54" s="719">
        <v>0</v>
      </c>
    </row>
    <row r="55" spans="2:16" s="647" customFormat="1" ht="12.75">
      <c r="B55" s="1042"/>
      <c r="C55" s="1043"/>
      <c r="D55" s="708" t="s">
        <v>13</v>
      </c>
      <c r="E55" s="914">
        <v>6054.91</v>
      </c>
      <c r="F55" s="654">
        <v>0</v>
      </c>
      <c r="G55" s="675">
        <v>6054.91</v>
      </c>
      <c r="H55" s="652">
        <v>0</v>
      </c>
      <c r="I55" s="653">
        <v>0</v>
      </c>
      <c r="J55" s="653">
        <v>0</v>
      </c>
      <c r="K55" s="653">
        <v>0</v>
      </c>
      <c r="L55" s="654">
        <v>2816.01</v>
      </c>
      <c r="M55" s="749">
        <v>31.01</v>
      </c>
      <c r="N55" s="654">
        <v>2785</v>
      </c>
      <c r="O55" s="653">
        <v>0</v>
      </c>
      <c r="P55" s="719">
        <v>0</v>
      </c>
    </row>
    <row r="56" spans="2:16" s="647" customFormat="1" ht="12.75">
      <c r="B56" s="1042"/>
      <c r="C56" s="1043"/>
      <c r="D56" s="708" t="s">
        <v>14</v>
      </c>
      <c r="E56" s="914" t="s">
        <v>296</v>
      </c>
      <c r="F56" s="654" t="s">
        <v>301</v>
      </c>
      <c r="G56" s="675">
        <v>7012957.13</v>
      </c>
      <c r="H56" s="652">
        <v>0</v>
      </c>
      <c r="I56" s="653">
        <v>0</v>
      </c>
      <c r="J56" s="653">
        <v>0</v>
      </c>
      <c r="K56" s="653" t="s">
        <v>296</v>
      </c>
      <c r="L56" s="654">
        <v>794853.7</v>
      </c>
      <c r="M56" s="653">
        <v>285</v>
      </c>
      <c r="N56" s="654">
        <v>794568.7</v>
      </c>
      <c r="O56" s="653">
        <v>0</v>
      </c>
      <c r="P56" s="719" t="s">
        <v>296</v>
      </c>
    </row>
    <row r="57" spans="2:16" s="647" customFormat="1" ht="12.75">
      <c r="B57" s="1042"/>
      <c r="C57" s="1043"/>
      <c r="D57" s="708" t="s">
        <v>265</v>
      </c>
      <c r="E57" s="914">
        <v>5964627.64</v>
      </c>
      <c r="F57" s="654">
        <v>0</v>
      </c>
      <c r="G57" s="675">
        <v>5964627.64</v>
      </c>
      <c r="H57" s="652">
        <v>0</v>
      </c>
      <c r="I57" s="653">
        <v>0</v>
      </c>
      <c r="J57" s="653">
        <v>0</v>
      </c>
      <c r="K57" s="653">
        <v>0</v>
      </c>
      <c r="L57" s="654">
        <v>534076.3</v>
      </c>
      <c r="M57" s="653">
        <v>120</v>
      </c>
      <c r="N57" s="654">
        <v>533956.3</v>
      </c>
      <c r="O57" s="653">
        <v>0</v>
      </c>
      <c r="P57" s="923">
        <v>0</v>
      </c>
    </row>
    <row r="58" spans="2:16" s="647" customFormat="1" ht="12.75">
      <c r="B58" s="1042"/>
      <c r="C58" s="1043"/>
      <c r="D58" s="708" t="s">
        <v>219</v>
      </c>
      <c r="E58" s="917" t="s">
        <v>296</v>
      </c>
      <c r="F58" s="657" t="s">
        <v>301</v>
      </c>
      <c r="G58" s="720">
        <v>0</v>
      </c>
      <c r="H58" s="676">
        <v>0</v>
      </c>
      <c r="I58" s="657">
        <v>0</v>
      </c>
      <c r="J58" s="657">
        <v>0</v>
      </c>
      <c r="K58" s="657" t="s">
        <v>301</v>
      </c>
      <c r="L58" s="655">
        <v>0</v>
      </c>
      <c r="M58" s="657">
        <v>0</v>
      </c>
      <c r="N58" s="655">
        <v>0</v>
      </c>
      <c r="O58" s="657">
        <v>0</v>
      </c>
      <c r="P58" s="924">
        <v>0</v>
      </c>
    </row>
    <row r="59" spans="2:16" s="647" customFormat="1" ht="12.75" customHeight="1">
      <c r="B59" s="1042"/>
      <c r="C59" s="1049" t="s">
        <v>17</v>
      </c>
      <c r="D59" s="721" t="s">
        <v>153</v>
      </c>
      <c r="E59" s="925">
        <v>911212.86</v>
      </c>
      <c r="F59" s="926">
        <v>0</v>
      </c>
      <c r="G59" s="927">
        <v>911212.86</v>
      </c>
      <c r="H59" s="928">
        <v>0</v>
      </c>
      <c r="I59" s="926">
        <v>0</v>
      </c>
      <c r="J59" s="926">
        <v>0</v>
      </c>
      <c r="K59" s="926">
        <v>0</v>
      </c>
      <c r="L59" s="929">
        <v>176128.8</v>
      </c>
      <c r="M59" s="929">
        <v>0</v>
      </c>
      <c r="N59" s="930">
        <v>176128.8</v>
      </c>
      <c r="O59" s="928">
        <v>0</v>
      </c>
      <c r="P59" s="931">
        <v>0</v>
      </c>
    </row>
    <row r="60" spans="2:16" s="647" customFormat="1" ht="12.75" customHeight="1">
      <c r="B60" s="1042"/>
      <c r="C60" s="1050"/>
      <c r="D60" s="724" t="s">
        <v>247</v>
      </c>
      <c r="E60" s="932" t="s">
        <v>296</v>
      </c>
      <c r="F60" s="726">
        <v>0</v>
      </c>
      <c r="G60" s="933" t="s">
        <v>301</v>
      </c>
      <c r="H60" s="725">
        <v>0</v>
      </c>
      <c r="I60" s="726">
        <v>0</v>
      </c>
      <c r="J60" s="726">
        <v>0</v>
      </c>
      <c r="K60" s="726">
        <v>0</v>
      </c>
      <c r="L60" s="727" t="s">
        <v>301</v>
      </c>
      <c r="M60" s="727">
        <v>0</v>
      </c>
      <c r="N60" s="728" t="s">
        <v>301</v>
      </c>
      <c r="O60" s="725">
        <v>0</v>
      </c>
      <c r="P60" s="934">
        <v>0</v>
      </c>
    </row>
    <row r="61" spans="2:16" s="647" customFormat="1" ht="12.75" customHeight="1">
      <c r="B61" s="1042"/>
      <c r="C61" s="1051"/>
      <c r="D61" s="729" t="s">
        <v>207</v>
      </c>
      <c r="E61" s="935" t="s">
        <v>296</v>
      </c>
      <c r="F61" s="732">
        <v>0</v>
      </c>
      <c r="G61" s="936" t="s">
        <v>301</v>
      </c>
      <c r="H61" s="731">
        <v>0</v>
      </c>
      <c r="I61" s="732">
        <v>0</v>
      </c>
      <c r="J61" s="732">
        <v>0</v>
      </c>
      <c r="K61" s="732">
        <v>0</v>
      </c>
      <c r="L61" s="733" t="s">
        <v>301</v>
      </c>
      <c r="M61" s="733">
        <v>0</v>
      </c>
      <c r="N61" s="734" t="s">
        <v>301</v>
      </c>
      <c r="O61" s="731">
        <v>0</v>
      </c>
      <c r="P61" s="937">
        <v>0</v>
      </c>
    </row>
    <row r="62" spans="2:16" s="647" customFormat="1" ht="12.75">
      <c r="B62" s="1042"/>
      <c r="C62" s="1052" t="s">
        <v>19</v>
      </c>
      <c r="D62" s="735" t="s">
        <v>262</v>
      </c>
      <c r="E62" s="921" t="s">
        <v>301</v>
      </c>
      <c r="F62" s="664" t="s">
        <v>301</v>
      </c>
      <c r="G62" s="736">
        <v>582389.96</v>
      </c>
      <c r="H62" s="663">
        <v>0</v>
      </c>
      <c r="I62" s="664">
        <v>0</v>
      </c>
      <c r="J62" s="664">
        <v>0</v>
      </c>
      <c r="K62" s="664" t="s">
        <v>301</v>
      </c>
      <c r="L62" s="665">
        <v>90005.7</v>
      </c>
      <c r="M62" s="664">
        <v>24</v>
      </c>
      <c r="N62" s="665">
        <v>89981.7</v>
      </c>
      <c r="O62" s="663">
        <v>0</v>
      </c>
      <c r="P62" s="938">
        <v>0</v>
      </c>
    </row>
    <row r="63" spans="2:16" s="647" customFormat="1" ht="12.75">
      <c r="B63" s="1042"/>
      <c r="C63" s="1053"/>
      <c r="D63" s="737" t="s">
        <v>259</v>
      </c>
      <c r="E63" s="914">
        <v>1532501.25</v>
      </c>
      <c r="F63" s="939">
        <v>0</v>
      </c>
      <c r="G63" s="675">
        <v>1532501.25</v>
      </c>
      <c r="H63" s="652">
        <v>0</v>
      </c>
      <c r="I63" s="653">
        <v>0</v>
      </c>
      <c r="J63" s="653">
        <v>0</v>
      </c>
      <c r="K63" s="940">
        <v>1000</v>
      </c>
      <c r="L63" s="654">
        <v>98044.26</v>
      </c>
      <c r="M63" s="653">
        <v>0</v>
      </c>
      <c r="N63" s="654">
        <v>98044.26</v>
      </c>
      <c r="O63" s="652">
        <v>0</v>
      </c>
      <c r="P63" s="701">
        <v>0</v>
      </c>
    </row>
    <row r="64" spans="2:16" s="647" customFormat="1" ht="12.75">
      <c r="B64" s="1042"/>
      <c r="C64" s="1053"/>
      <c r="D64" s="708" t="s">
        <v>23</v>
      </c>
      <c r="E64" s="914">
        <v>915352.04</v>
      </c>
      <c r="F64" s="654">
        <v>0</v>
      </c>
      <c r="G64" s="675">
        <v>915352.04</v>
      </c>
      <c r="H64" s="652">
        <v>0</v>
      </c>
      <c r="I64" s="653">
        <v>0</v>
      </c>
      <c r="J64" s="653">
        <v>0</v>
      </c>
      <c r="K64" s="653">
        <v>1000</v>
      </c>
      <c r="L64" s="654">
        <v>34821.6</v>
      </c>
      <c r="M64" s="653">
        <v>0</v>
      </c>
      <c r="N64" s="654">
        <v>34821.6</v>
      </c>
      <c r="O64" s="652">
        <v>0</v>
      </c>
      <c r="P64" s="701">
        <v>0</v>
      </c>
    </row>
    <row r="65" spans="2:16" s="647" customFormat="1" ht="12.75">
      <c r="B65" s="1042"/>
      <c r="C65" s="1053"/>
      <c r="D65" s="708" t="s">
        <v>22</v>
      </c>
      <c r="E65" s="914">
        <v>3965509.53</v>
      </c>
      <c r="F65" s="654">
        <v>0</v>
      </c>
      <c r="G65" s="675">
        <v>3965509.53</v>
      </c>
      <c r="H65" s="652">
        <v>0</v>
      </c>
      <c r="I65" s="653">
        <v>0</v>
      </c>
      <c r="J65" s="653">
        <v>0</v>
      </c>
      <c r="K65" s="653">
        <v>0</v>
      </c>
      <c r="L65" s="654">
        <v>457813.78</v>
      </c>
      <c r="M65" s="653">
        <v>0</v>
      </c>
      <c r="N65" s="654">
        <v>457813.78</v>
      </c>
      <c r="O65" s="652">
        <v>0</v>
      </c>
      <c r="P65" s="701">
        <v>0</v>
      </c>
    </row>
    <row r="66" spans="2:16" s="647" customFormat="1" ht="12.75">
      <c r="B66" s="1042"/>
      <c r="C66" s="1053"/>
      <c r="D66" s="708" t="s">
        <v>208</v>
      </c>
      <c r="E66" s="914">
        <v>2029044.62</v>
      </c>
      <c r="F66" s="655">
        <v>0</v>
      </c>
      <c r="G66" s="720">
        <v>2029044.62</v>
      </c>
      <c r="H66" s="676">
        <v>0</v>
      </c>
      <c r="I66" s="657">
        <v>0</v>
      </c>
      <c r="J66" s="657">
        <v>0</v>
      </c>
      <c r="K66" s="657">
        <v>0</v>
      </c>
      <c r="L66" s="655">
        <v>402801.92</v>
      </c>
      <c r="M66" s="657">
        <v>0</v>
      </c>
      <c r="N66" s="655">
        <v>402801.92</v>
      </c>
      <c r="O66" s="676">
        <v>0</v>
      </c>
      <c r="P66" s="916">
        <v>0</v>
      </c>
    </row>
    <row r="67" spans="2:16" s="647" customFormat="1" ht="12.75">
      <c r="B67" s="1042"/>
      <c r="C67" s="1053"/>
      <c r="D67" s="739" t="s">
        <v>21</v>
      </c>
      <c r="E67" s="941">
        <v>0</v>
      </c>
      <c r="F67" s="680">
        <v>0</v>
      </c>
      <c r="G67" s="942">
        <v>0</v>
      </c>
      <c r="H67" s="756">
        <v>0</v>
      </c>
      <c r="I67" s="680">
        <v>0</v>
      </c>
      <c r="J67" s="680">
        <v>0</v>
      </c>
      <c r="K67" s="680">
        <v>0</v>
      </c>
      <c r="L67" s="682">
        <v>0</v>
      </c>
      <c r="M67" s="680">
        <v>0</v>
      </c>
      <c r="N67" s="682">
        <v>0</v>
      </c>
      <c r="O67" s="756">
        <v>0</v>
      </c>
      <c r="P67" s="943">
        <v>0</v>
      </c>
    </row>
    <row r="68" spans="2:16" s="647" customFormat="1" ht="12.75">
      <c r="B68" s="1042"/>
      <c r="C68" s="1052" t="s">
        <v>101</v>
      </c>
      <c r="D68" s="742" t="s">
        <v>76</v>
      </c>
      <c r="E68" s="941">
        <v>0</v>
      </c>
      <c r="F68" s="944">
        <v>0</v>
      </c>
      <c r="G68" s="945">
        <v>0</v>
      </c>
      <c r="H68" s="946">
        <v>0</v>
      </c>
      <c r="I68" s="944">
        <v>0</v>
      </c>
      <c r="J68" s="946">
        <v>0</v>
      </c>
      <c r="K68" s="944">
        <v>20</v>
      </c>
      <c r="L68" s="707">
        <v>0</v>
      </c>
      <c r="M68" s="944">
        <v>0</v>
      </c>
      <c r="N68" s="707">
        <v>0</v>
      </c>
      <c r="O68" s="946">
        <v>0</v>
      </c>
      <c r="P68" s="947">
        <v>0</v>
      </c>
    </row>
    <row r="69" spans="2:16" s="647" customFormat="1" ht="12.75">
      <c r="B69" s="1042"/>
      <c r="C69" s="1054"/>
      <c r="D69" s="743" t="s">
        <v>215</v>
      </c>
      <c r="E69" s="941">
        <v>0</v>
      </c>
      <c r="F69" s="681">
        <v>0</v>
      </c>
      <c r="G69" s="948">
        <v>0</v>
      </c>
      <c r="H69" s="949">
        <v>0</v>
      </c>
      <c r="I69" s="681">
        <v>0</v>
      </c>
      <c r="J69" s="949">
        <v>0</v>
      </c>
      <c r="K69" s="681">
        <v>0</v>
      </c>
      <c r="L69" s="950">
        <v>0</v>
      </c>
      <c r="M69" s="681">
        <v>0</v>
      </c>
      <c r="N69" s="950">
        <v>0</v>
      </c>
      <c r="O69" s="949">
        <v>0</v>
      </c>
      <c r="P69" s="951">
        <v>0</v>
      </c>
    </row>
    <row r="70" spans="2:16" s="647" customFormat="1" ht="12.75">
      <c r="B70" s="1042"/>
      <c r="C70" s="1052" t="s">
        <v>80</v>
      </c>
      <c r="D70" s="735" t="s">
        <v>25</v>
      </c>
      <c r="E70" s="921">
        <v>0</v>
      </c>
      <c r="F70" s="664">
        <v>0</v>
      </c>
      <c r="G70" s="952">
        <v>0</v>
      </c>
      <c r="H70" s="663">
        <v>0</v>
      </c>
      <c r="I70" s="664">
        <v>0</v>
      </c>
      <c r="J70" s="663">
        <v>0</v>
      </c>
      <c r="K70" s="664">
        <v>0</v>
      </c>
      <c r="L70" s="665">
        <v>0</v>
      </c>
      <c r="M70" s="665">
        <v>0</v>
      </c>
      <c r="N70" s="664">
        <v>0</v>
      </c>
      <c r="O70" s="664">
        <v>0</v>
      </c>
      <c r="P70" s="719">
        <v>0</v>
      </c>
    </row>
    <row r="71" spans="2:16" s="647" customFormat="1" ht="12.75">
      <c r="B71" s="1042"/>
      <c r="C71" s="1053"/>
      <c r="D71" s="735" t="s">
        <v>222</v>
      </c>
      <c r="E71" s="921" t="s">
        <v>296</v>
      </c>
      <c r="F71" s="664">
        <v>0</v>
      </c>
      <c r="G71" s="953" t="s">
        <v>301</v>
      </c>
      <c r="H71" s="663">
        <v>0</v>
      </c>
      <c r="I71" s="664">
        <v>0</v>
      </c>
      <c r="J71" s="663">
        <v>0</v>
      </c>
      <c r="K71" s="664">
        <v>0</v>
      </c>
      <c r="L71" s="665" t="s">
        <v>301</v>
      </c>
      <c r="M71" s="665" t="s">
        <v>301</v>
      </c>
      <c r="N71" s="664">
        <v>0</v>
      </c>
      <c r="O71" s="664">
        <v>0</v>
      </c>
      <c r="P71" s="719">
        <v>0</v>
      </c>
    </row>
    <row r="72" spans="2:16" s="647" customFormat="1" ht="12.75">
      <c r="B72" s="1042"/>
      <c r="C72" s="1053"/>
      <c r="D72" s="710" t="s">
        <v>248</v>
      </c>
      <c r="E72" s="914" t="s">
        <v>296</v>
      </c>
      <c r="F72" s="653">
        <v>0</v>
      </c>
      <c r="G72" s="953" t="s">
        <v>301</v>
      </c>
      <c r="H72" s="652">
        <v>0</v>
      </c>
      <c r="I72" s="653">
        <v>0</v>
      </c>
      <c r="J72" s="652">
        <v>0</v>
      </c>
      <c r="K72" s="653">
        <v>0</v>
      </c>
      <c r="L72" s="654" t="s">
        <v>301</v>
      </c>
      <c r="M72" s="654">
        <v>0</v>
      </c>
      <c r="N72" s="653" t="s">
        <v>301</v>
      </c>
      <c r="O72" s="653">
        <v>0</v>
      </c>
      <c r="P72" s="954">
        <v>0</v>
      </c>
    </row>
    <row r="73" spans="2:16" s="647" customFormat="1" ht="12.75">
      <c r="B73" s="1042"/>
      <c r="C73" s="1053"/>
      <c r="D73" s="710" t="s">
        <v>249</v>
      </c>
      <c r="E73" s="914" t="s">
        <v>296</v>
      </c>
      <c r="F73" s="653">
        <v>0</v>
      </c>
      <c r="G73" s="953" t="s">
        <v>301</v>
      </c>
      <c r="H73" s="652">
        <v>0</v>
      </c>
      <c r="I73" s="653">
        <v>0</v>
      </c>
      <c r="J73" s="652">
        <v>0</v>
      </c>
      <c r="K73" s="653">
        <v>0</v>
      </c>
      <c r="L73" s="654" t="s">
        <v>301</v>
      </c>
      <c r="M73" s="654">
        <v>0</v>
      </c>
      <c r="N73" s="653" t="s">
        <v>301</v>
      </c>
      <c r="O73" s="653">
        <v>0</v>
      </c>
      <c r="P73" s="954">
        <v>0</v>
      </c>
    </row>
    <row r="74" spans="2:16" s="647" customFormat="1" ht="12.75">
      <c r="B74" s="1042"/>
      <c r="C74" s="1053"/>
      <c r="D74" s="708" t="s">
        <v>250</v>
      </c>
      <c r="E74" s="914" t="s">
        <v>296</v>
      </c>
      <c r="F74" s="657">
        <v>0</v>
      </c>
      <c r="G74" s="955" t="s">
        <v>301</v>
      </c>
      <c r="H74" s="676">
        <v>0</v>
      </c>
      <c r="I74" s="657">
        <v>0</v>
      </c>
      <c r="J74" s="676">
        <v>0</v>
      </c>
      <c r="K74" s="657">
        <v>0</v>
      </c>
      <c r="L74" s="655" t="s">
        <v>301</v>
      </c>
      <c r="M74" s="655">
        <v>0</v>
      </c>
      <c r="N74" s="657" t="s">
        <v>301</v>
      </c>
      <c r="O74" s="657">
        <v>0</v>
      </c>
      <c r="P74" s="924">
        <v>0</v>
      </c>
    </row>
    <row r="75" spans="2:16" s="647" customFormat="1" ht="12.75">
      <c r="B75" s="1042"/>
      <c r="C75" s="1054"/>
      <c r="D75" s="739" t="s">
        <v>226</v>
      </c>
      <c r="E75" s="941">
        <v>0</v>
      </c>
      <c r="F75" s="680">
        <v>0</v>
      </c>
      <c r="G75" s="956">
        <v>0</v>
      </c>
      <c r="H75" s="756">
        <v>0</v>
      </c>
      <c r="I75" s="680">
        <v>0</v>
      </c>
      <c r="J75" s="756">
        <v>0</v>
      </c>
      <c r="K75" s="680">
        <v>0</v>
      </c>
      <c r="L75" s="682">
        <v>0</v>
      </c>
      <c r="M75" s="682">
        <v>0</v>
      </c>
      <c r="N75" s="680">
        <v>0</v>
      </c>
      <c r="O75" s="680">
        <v>0</v>
      </c>
      <c r="P75" s="957">
        <v>0</v>
      </c>
    </row>
    <row r="76" spans="2:16" s="647" customFormat="1" ht="18.75" customHeight="1">
      <c r="B76" s="1058" t="s">
        <v>28</v>
      </c>
      <c r="C76" s="1059"/>
      <c r="D76" s="1060"/>
      <c r="E76" s="745">
        <v>626696858.7199999</v>
      </c>
      <c r="F76" s="987">
        <v>49654154.46</v>
      </c>
      <c r="G76" s="334">
        <v>577042704.26</v>
      </c>
      <c r="H76" s="988">
        <v>0</v>
      </c>
      <c r="I76" s="987">
        <v>0</v>
      </c>
      <c r="J76" s="987">
        <v>23568</v>
      </c>
      <c r="K76" s="987">
        <v>365939.21</v>
      </c>
      <c r="L76" s="987">
        <v>290547982.37999994</v>
      </c>
      <c r="M76" s="987">
        <v>6295.41</v>
      </c>
      <c r="N76" s="987">
        <v>290541686.96999997</v>
      </c>
      <c r="O76" s="987">
        <v>0</v>
      </c>
      <c r="P76" s="746" t="s">
        <v>296</v>
      </c>
    </row>
    <row r="77" spans="2:16" s="647" customFormat="1" ht="12.75" customHeight="1">
      <c r="B77" s="1061" t="s">
        <v>29</v>
      </c>
      <c r="C77" s="1047" t="s">
        <v>8</v>
      </c>
      <c r="D77" s="705" t="s">
        <v>251</v>
      </c>
      <c r="E77" s="921" t="s">
        <v>296</v>
      </c>
      <c r="F77" s="665" t="s">
        <v>296</v>
      </c>
      <c r="G77" s="736" t="s">
        <v>296</v>
      </c>
      <c r="H77" s="663">
        <v>0</v>
      </c>
      <c r="I77" s="664" t="s">
        <v>296</v>
      </c>
      <c r="J77" s="664">
        <v>0</v>
      </c>
      <c r="K77" s="665">
        <v>0</v>
      </c>
      <c r="L77" s="665" t="s">
        <v>296</v>
      </c>
      <c r="M77" s="664">
        <v>0</v>
      </c>
      <c r="N77" s="665" t="s">
        <v>296</v>
      </c>
      <c r="O77" s="958">
        <v>0</v>
      </c>
      <c r="P77" s="938">
        <v>0</v>
      </c>
    </row>
    <row r="78" spans="2:16" s="647" customFormat="1" ht="12.75">
      <c r="B78" s="1042"/>
      <c r="C78" s="1043"/>
      <c r="D78" s="710" t="s">
        <v>233</v>
      </c>
      <c r="E78" s="914" t="s">
        <v>296</v>
      </c>
      <c r="F78" s="653" t="s">
        <v>296</v>
      </c>
      <c r="G78" s="953">
        <v>722592.3</v>
      </c>
      <c r="H78" s="652">
        <v>0</v>
      </c>
      <c r="I78" s="653" t="s">
        <v>296</v>
      </c>
      <c r="J78" s="653">
        <v>0</v>
      </c>
      <c r="K78" s="654">
        <v>0</v>
      </c>
      <c r="L78" s="653">
        <v>91866.73</v>
      </c>
      <c r="M78" s="653">
        <v>0</v>
      </c>
      <c r="N78" s="653">
        <v>91866.73</v>
      </c>
      <c r="O78" s="652">
        <v>0</v>
      </c>
      <c r="P78" s="701" t="s">
        <v>296</v>
      </c>
    </row>
    <row r="79" spans="2:16" s="647" customFormat="1" ht="12.75">
      <c r="B79" s="1042"/>
      <c r="C79" s="1043"/>
      <c r="D79" s="710" t="s">
        <v>274</v>
      </c>
      <c r="E79" s="914">
        <v>0</v>
      </c>
      <c r="F79" s="654">
        <v>0</v>
      </c>
      <c r="G79" s="953">
        <v>0</v>
      </c>
      <c r="H79" s="652">
        <v>0</v>
      </c>
      <c r="I79" s="653">
        <v>0</v>
      </c>
      <c r="J79" s="653" t="s">
        <v>296</v>
      </c>
      <c r="K79" s="654" t="s">
        <v>296</v>
      </c>
      <c r="L79" s="749">
        <v>0</v>
      </c>
      <c r="M79" s="653" t="s">
        <v>296</v>
      </c>
      <c r="N79" s="749">
        <v>0</v>
      </c>
      <c r="O79" s="652">
        <v>0</v>
      </c>
      <c r="P79" s="701">
        <v>0</v>
      </c>
    </row>
    <row r="80" spans="2:16" s="647" customFormat="1" ht="12.75">
      <c r="B80" s="1042"/>
      <c r="C80" s="1043"/>
      <c r="D80" s="710" t="s">
        <v>272</v>
      </c>
      <c r="E80" s="914" t="s">
        <v>296</v>
      </c>
      <c r="F80" s="654">
        <v>0</v>
      </c>
      <c r="G80" s="953" t="s">
        <v>296</v>
      </c>
      <c r="H80" s="652">
        <v>2509.72</v>
      </c>
      <c r="I80" s="653">
        <v>0</v>
      </c>
      <c r="J80" s="653" t="s">
        <v>296</v>
      </c>
      <c r="K80" s="654">
        <v>2529.4</v>
      </c>
      <c r="L80" s="749" t="s">
        <v>296</v>
      </c>
      <c r="M80" s="749">
        <v>0</v>
      </c>
      <c r="N80" s="749" t="s">
        <v>296</v>
      </c>
      <c r="O80" s="652" t="s">
        <v>296</v>
      </c>
      <c r="P80" s="701">
        <v>2.74</v>
      </c>
    </row>
    <row r="81" spans="2:16" s="647" customFormat="1" ht="12.75">
      <c r="B81" s="1042"/>
      <c r="C81" s="1043"/>
      <c r="D81" s="710" t="s">
        <v>33</v>
      </c>
      <c r="E81" s="914">
        <v>69530056.34</v>
      </c>
      <c r="F81" s="654">
        <v>13945843.52</v>
      </c>
      <c r="G81" s="953">
        <v>55584212.82</v>
      </c>
      <c r="H81" s="652">
        <v>385843.03</v>
      </c>
      <c r="I81" s="653">
        <v>36227.4</v>
      </c>
      <c r="J81" s="653">
        <v>278</v>
      </c>
      <c r="K81" s="653">
        <v>29965.53</v>
      </c>
      <c r="L81" s="653">
        <v>16972259.86</v>
      </c>
      <c r="M81" s="653">
        <v>0</v>
      </c>
      <c r="N81" s="653">
        <v>16972259.86</v>
      </c>
      <c r="O81" s="959">
        <v>518.49</v>
      </c>
      <c r="P81" s="701" t="s">
        <v>296</v>
      </c>
    </row>
    <row r="82" spans="2:16" s="647" customFormat="1" ht="12.75">
      <c r="B82" s="1042"/>
      <c r="C82" s="1043"/>
      <c r="D82" s="710" t="s">
        <v>237</v>
      </c>
      <c r="E82" s="914">
        <v>0</v>
      </c>
      <c r="F82" s="654">
        <v>0</v>
      </c>
      <c r="G82" s="953">
        <v>0</v>
      </c>
      <c r="H82" s="652">
        <v>0</v>
      </c>
      <c r="I82" s="653">
        <v>0</v>
      </c>
      <c r="J82" s="654">
        <v>0</v>
      </c>
      <c r="K82" s="653">
        <v>5.38</v>
      </c>
      <c r="L82" s="653">
        <v>0</v>
      </c>
      <c r="M82" s="653">
        <v>0</v>
      </c>
      <c r="N82" s="653">
        <v>0</v>
      </c>
      <c r="O82" s="652">
        <v>0</v>
      </c>
      <c r="P82" s="701">
        <v>0.87</v>
      </c>
    </row>
    <row r="83" spans="2:16" s="647" customFormat="1" ht="12.75">
      <c r="B83" s="1042"/>
      <c r="C83" s="1043"/>
      <c r="D83" s="710" t="s">
        <v>34</v>
      </c>
      <c r="E83" s="914">
        <v>105761.63</v>
      </c>
      <c r="F83" s="653">
        <v>17940</v>
      </c>
      <c r="G83" s="953">
        <v>87821.63</v>
      </c>
      <c r="H83" s="652">
        <v>0</v>
      </c>
      <c r="I83" s="653">
        <v>0</v>
      </c>
      <c r="J83" s="653">
        <v>0</v>
      </c>
      <c r="K83" s="654">
        <v>1448.3</v>
      </c>
      <c r="L83" s="653">
        <v>13636.34</v>
      </c>
      <c r="M83" s="653">
        <v>9300</v>
      </c>
      <c r="N83" s="653">
        <v>4336.34</v>
      </c>
      <c r="O83" s="652">
        <v>69.03</v>
      </c>
      <c r="P83" s="701">
        <v>0</v>
      </c>
    </row>
    <row r="84" spans="2:16" s="647" customFormat="1" ht="12.75">
      <c r="B84" s="1042"/>
      <c r="C84" s="1043"/>
      <c r="D84" s="710" t="s">
        <v>52</v>
      </c>
      <c r="E84" s="914">
        <v>0</v>
      </c>
      <c r="F84" s="653">
        <v>0</v>
      </c>
      <c r="G84" s="953">
        <v>0</v>
      </c>
      <c r="H84" s="652">
        <v>0</v>
      </c>
      <c r="I84" s="653">
        <v>0</v>
      </c>
      <c r="J84" s="653">
        <v>0</v>
      </c>
      <c r="K84" s="654">
        <v>0</v>
      </c>
      <c r="L84" s="653">
        <v>0</v>
      </c>
      <c r="M84" s="653">
        <v>0</v>
      </c>
      <c r="N84" s="653">
        <v>0</v>
      </c>
      <c r="O84" s="652">
        <v>0.13</v>
      </c>
      <c r="P84" s="701">
        <v>0</v>
      </c>
    </row>
    <row r="85" spans="2:16" s="647" customFormat="1" ht="12.75">
      <c r="B85" s="1042"/>
      <c r="C85" s="1043"/>
      <c r="D85" s="708" t="s">
        <v>269</v>
      </c>
      <c r="E85" s="914" t="s">
        <v>296</v>
      </c>
      <c r="F85" s="653" t="s">
        <v>296</v>
      </c>
      <c r="G85" s="953">
        <v>3228157</v>
      </c>
      <c r="H85" s="652">
        <v>0</v>
      </c>
      <c r="I85" s="653">
        <v>0</v>
      </c>
      <c r="J85" s="653">
        <v>0</v>
      </c>
      <c r="K85" s="653" t="s">
        <v>296</v>
      </c>
      <c r="L85" s="653" t="s">
        <v>296</v>
      </c>
      <c r="M85" s="653">
        <v>0</v>
      </c>
      <c r="N85" s="653" t="s">
        <v>296</v>
      </c>
      <c r="O85" s="652">
        <v>77.87</v>
      </c>
      <c r="P85" s="960">
        <v>0</v>
      </c>
    </row>
    <row r="86" spans="2:16" s="647" customFormat="1" ht="12.75">
      <c r="B86" s="1042"/>
      <c r="C86" s="1043"/>
      <c r="D86" s="708" t="s">
        <v>36</v>
      </c>
      <c r="E86" s="914">
        <v>0</v>
      </c>
      <c r="F86" s="654">
        <v>0</v>
      </c>
      <c r="G86" s="675">
        <v>0</v>
      </c>
      <c r="H86" s="652">
        <v>0</v>
      </c>
      <c r="I86" s="654">
        <v>0</v>
      </c>
      <c r="J86" s="653">
        <v>0</v>
      </c>
      <c r="K86" s="653">
        <v>1.08</v>
      </c>
      <c r="L86" s="654">
        <v>0</v>
      </c>
      <c r="M86" s="653">
        <v>0</v>
      </c>
      <c r="N86" s="654">
        <v>0</v>
      </c>
      <c r="O86" s="652">
        <v>0</v>
      </c>
      <c r="P86" s="701">
        <v>1.43</v>
      </c>
    </row>
    <row r="87" spans="2:16" s="647" customFormat="1" ht="12.75">
      <c r="B87" s="1042"/>
      <c r="C87" s="1043"/>
      <c r="D87" s="710" t="s">
        <v>66</v>
      </c>
      <c r="E87" s="914">
        <v>0</v>
      </c>
      <c r="F87" s="654">
        <v>0</v>
      </c>
      <c r="G87" s="675">
        <v>0</v>
      </c>
      <c r="H87" s="652">
        <v>0</v>
      </c>
      <c r="I87" s="654">
        <v>0</v>
      </c>
      <c r="J87" s="653">
        <v>50</v>
      </c>
      <c r="K87" s="653">
        <v>0</v>
      </c>
      <c r="L87" s="654">
        <v>0</v>
      </c>
      <c r="M87" s="653">
        <v>0</v>
      </c>
      <c r="N87" s="654">
        <v>0</v>
      </c>
      <c r="O87" s="652">
        <v>0</v>
      </c>
      <c r="P87" s="701">
        <v>4.48</v>
      </c>
    </row>
    <row r="88" spans="2:16" s="647" customFormat="1" ht="12.75">
      <c r="B88" s="1042"/>
      <c r="C88" s="1043"/>
      <c r="D88" s="752" t="s">
        <v>137</v>
      </c>
      <c r="E88" s="914">
        <v>0</v>
      </c>
      <c r="F88" s="654">
        <v>0</v>
      </c>
      <c r="G88" s="675">
        <v>0</v>
      </c>
      <c r="H88" s="652">
        <v>0</v>
      </c>
      <c r="I88" s="654">
        <v>0</v>
      </c>
      <c r="J88" s="653">
        <v>0</v>
      </c>
      <c r="K88" s="653">
        <v>61.1</v>
      </c>
      <c r="L88" s="654">
        <v>0</v>
      </c>
      <c r="M88" s="653">
        <v>0</v>
      </c>
      <c r="N88" s="654">
        <v>0</v>
      </c>
      <c r="O88" s="652">
        <v>0</v>
      </c>
      <c r="P88" s="701">
        <v>0</v>
      </c>
    </row>
    <row r="89" spans="2:16" s="647" customFormat="1" ht="12.75">
      <c r="B89" s="1042"/>
      <c r="C89" s="1043"/>
      <c r="D89" s="710" t="s">
        <v>53</v>
      </c>
      <c r="E89" s="914">
        <v>0</v>
      </c>
      <c r="F89" s="654">
        <v>0</v>
      </c>
      <c r="G89" s="953">
        <v>0</v>
      </c>
      <c r="H89" s="652">
        <v>0</v>
      </c>
      <c r="I89" s="653">
        <v>0</v>
      </c>
      <c r="J89" s="653">
        <v>0</v>
      </c>
      <c r="K89" s="654">
        <v>0</v>
      </c>
      <c r="L89" s="653">
        <v>0</v>
      </c>
      <c r="M89" s="653">
        <v>0</v>
      </c>
      <c r="N89" s="653">
        <v>0</v>
      </c>
      <c r="O89" s="959">
        <v>0</v>
      </c>
      <c r="P89" s="960">
        <v>9.66</v>
      </c>
    </row>
    <row r="90" spans="2:16" s="647" customFormat="1" ht="12.75">
      <c r="B90" s="1042"/>
      <c r="C90" s="1043"/>
      <c r="D90" s="710" t="s">
        <v>234</v>
      </c>
      <c r="E90" s="914">
        <v>0</v>
      </c>
      <c r="F90" s="654">
        <v>0</v>
      </c>
      <c r="G90" s="953">
        <v>0</v>
      </c>
      <c r="H90" s="652">
        <v>0</v>
      </c>
      <c r="I90" s="653">
        <v>0</v>
      </c>
      <c r="J90" s="653">
        <v>100</v>
      </c>
      <c r="K90" s="654">
        <v>0</v>
      </c>
      <c r="L90" s="653">
        <v>0</v>
      </c>
      <c r="M90" s="653">
        <v>0</v>
      </c>
      <c r="N90" s="653">
        <v>0</v>
      </c>
      <c r="O90" s="652">
        <v>0</v>
      </c>
      <c r="P90" s="701">
        <v>0</v>
      </c>
    </row>
    <row r="91" spans="2:16" s="647" customFormat="1" ht="12.75">
      <c r="B91" s="1042"/>
      <c r="C91" s="1043"/>
      <c r="D91" s="710" t="s">
        <v>187</v>
      </c>
      <c r="E91" s="914">
        <v>0</v>
      </c>
      <c r="F91" s="654">
        <v>0</v>
      </c>
      <c r="G91" s="953">
        <v>0</v>
      </c>
      <c r="H91" s="652">
        <v>0</v>
      </c>
      <c r="I91" s="653">
        <v>0</v>
      </c>
      <c r="J91" s="653">
        <v>0</v>
      </c>
      <c r="K91" s="654">
        <v>2.13</v>
      </c>
      <c r="L91" s="653">
        <v>0</v>
      </c>
      <c r="M91" s="653">
        <v>0</v>
      </c>
      <c r="N91" s="653">
        <v>0</v>
      </c>
      <c r="O91" s="652">
        <v>0</v>
      </c>
      <c r="P91" s="701">
        <v>0</v>
      </c>
    </row>
    <row r="92" spans="2:16" s="647" customFormat="1" ht="12.75">
      <c r="B92" s="1042"/>
      <c r="C92" s="1043"/>
      <c r="D92" s="710" t="s">
        <v>188</v>
      </c>
      <c r="E92" s="914">
        <v>0</v>
      </c>
      <c r="F92" s="654">
        <v>0</v>
      </c>
      <c r="G92" s="953">
        <v>0</v>
      </c>
      <c r="H92" s="652">
        <v>0</v>
      </c>
      <c r="I92" s="653">
        <v>0</v>
      </c>
      <c r="J92" s="653">
        <v>0</v>
      </c>
      <c r="K92" s="654">
        <v>85.75</v>
      </c>
      <c r="L92" s="653">
        <v>0</v>
      </c>
      <c r="M92" s="653">
        <v>0</v>
      </c>
      <c r="N92" s="653">
        <v>0</v>
      </c>
      <c r="O92" s="652">
        <v>0</v>
      </c>
      <c r="P92" s="701">
        <v>0</v>
      </c>
    </row>
    <row r="93" spans="2:16" s="647" customFormat="1" ht="12.75">
      <c r="B93" s="1042"/>
      <c r="C93" s="1043"/>
      <c r="D93" s="752" t="s">
        <v>236</v>
      </c>
      <c r="E93" s="914">
        <v>0</v>
      </c>
      <c r="F93" s="654">
        <v>0</v>
      </c>
      <c r="G93" s="953">
        <v>0</v>
      </c>
      <c r="H93" s="652">
        <v>0</v>
      </c>
      <c r="I93" s="653">
        <v>0</v>
      </c>
      <c r="J93" s="653">
        <v>0</v>
      </c>
      <c r="K93" s="654">
        <v>0</v>
      </c>
      <c r="L93" s="653">
        <v>0</v>
      </c>
      <c r="M93" s="653">
        <v>0</v>
      </c>
      <c r="N93" s="653">
        <v>0</v>
      </c>
      <c r="O93" s="652">
        <v>0</v>
      </c>
      <c r="P93" s="701">
        <v>0</v>
      </c>
    </row>
    <row r="94" spans="2:16" s="647" customFormat="1" ht="12.75">
      <c r="B94" s="1042"/>
      <c r="C94" s="1043"/>
      <c r="D94" s="710" t="s">
        <v>273</v>
      </c>
      <c r="E94" s="914" t="s">
        <v>296</v>
      </c>
      <c r="F94" s="653">
        <v>0</v>
      </c>
      <c r="G94" s="953" t="s">
        <v>296</v>
      </c>
      <c r="H94" s="652">
        <v>0</v>
      </c>
      <c r="I94" s="653">
        <v>0</v>
      </c>
      <c r="J94" s="654">
        <v>0</v>
      </c>
      <c r="K94" s="653">
        <v>0</v>
      </c>
      <c r="L94" s="653" t="s">
        <v>296</v>
      </c>
      <c r="M94" s="653">
        <v>0</v>
      </c>
      <c r="N94" s="749" t="s">
        <v>296</v>
      </c>
      <c r="O94" s="652">
        <v>0</v>
      </c>
      <c r="P94" s="701">
        <v>0</v>
      </c>
    </row>
    <row r="95" spans="2:16" s="647" customFormat="1" ht="12.75">
      <c r="B95" s="1042"/>
      <c r="C95" s="1043"/>
      <c r="D95" s="710" t="s">
        <v>197</v>
      </c>
      <c r="E95" s="914">
        <v>0</v>
      </c>
      <c r="F95" s="653">
        <v>0</v>
      </c>
      <c r="G95" s="953">
        <v>0</v>
      </c>
      <c r="H95" s="652">
        <v>0</v>
      </c>
      <c r="I95" s="653">
        <v>0</v>
      </c>
      <c r="J95" s="654">
        <v>0</v>
      </c>
      <c r="K95" s="654">
        <v>39.89</v>
      </c>
      <c r="L95" s="653">
        <v>0</v>
      </c>
      <c r="M95" s="653">
        <v>0</v>
      </c>
      <c r="N95" s="749">
        <v>0</v>
      </c>
      <c r="O95" s="652">
        <v>0</v>
      </c>
      <c r="P95" s="701">
        <v>0</v>
      </c>
    </row>
    <row r="96" spans="2:16" s="647" customFormat="1" ht="12.75">
      <c r="B96" s="1042"/>
      <c r="C96" s="1043"/>
      <c r="D96" s="735" t="s">
        <v>229</v>
      </c>
      <c r="E96" s="914">
        <v>0</v>
      </c>
      <c r="F96" s="653">
        <v>0</v>
      </c>
      <c r="G96" s="953">
        <v>0</v>
      </c>
      <c r="H96" s="652">
        <v>0</v>
      </c>
      <c r="I96" s="653">
        <v>0</v>
      </c>
      <c r="J96" s="653">
        <v>0</v>
      </c>
      <c r="K96" s="653">
        <v>0.73</v>
      </c>
      <c r="L96" s="653">
        <v>0</v>
      </c>
      <c r="M96" s="653">
        <v>0</v>
      </c>
      <c r="N96" s="749">
        <v>0</v>
      </c>
      <c r="O96" s="652">
        <v>0</v>
      </c>
      <c r="P96" s="960">
        <v>0</v>
      </c>
    </row>
    <row r="97" spans="2:16" s="647" customFormat="1" ht="12.75">
      <c r="B97" s="1042"/>
      <c r="C97" s="1043"/>
      <c r="D97" s="735" t="s">
        <v>198</v>
      </c>
      <c r="E97" s="914">
        <v>0</v>
      </c>
      <c r="F97" s="654">
        <v>0</v>
      </c>
      <c r="G97" s="695">
        <v>0</v>
      </c>
      <c r="H97" s="711">
        <v>0</v>
      </c>
      <c r="I97" s="653">
        <v>0</v>
      </c>
      <c r="J97" s="654">
        <v>0</v>
      </c>
      <c r="K97" s="654">
        <v>42.84</v>
      </c>
      <c r="L97" s="654">
        <v>0</v>
      </c>
      <c r="M97" s="653">
        <v>0</v>
      </c>
      <c r="N97" s="654">
        <v>0</v>
      </c>
      <c r="O97" s="959">
        <v>0</v>
      </c>
      <c r="P97" s="960">
        <v>0</v>
      </c>
    </row>
    <row r="98" spans="2:16" s="647" customFormat="1" ht="12.75">
      <c r="B98" s="1042"/>
      <c r="C98" s="1043"/>
      <c r="D98" s="710" t="s">
        <v>199</v>
      </c>
      <c r="E98" s="914">
        <v>0</v>
      </c>
      <c r="F98" s="653">
        <v>0</v>
      </c>
      <c r="G98" s="675">
        <v>0</v>
      </c>
      <c r="H98" s="652">
        <v>0</v>
      </c>
      <c r="I98" s="653">
        <v>0</v>
      </c>
      <c r="J98" s="653">
        <v>0</v>
      </c>
      <c r="K98" s="653">
        <v>13.23</v>
      </c>
      <c r="L98" s="654">
        <v>0</v>
      </c>
      <c r="M98" s="653">
        <v>0</v>
      </c>
      <c r="N98" s="654">
        <v>0</v>
      </c>
      <c r="O98" s="652">
        <v>0</v>
      </c>
      <c r="P98" s="701">
        <v>0</v>
      </c>
    </row>
    <row r="99" spans="2:16" s="647" customFormat="1" ht="12.75">
      <c r="B99" s="1042"/>
      <c r="C99" s="1043"/>
      <c r="D99" s="710" t="s">
        <v>271</v>
      </c>
      <c r="E99" s="914" t="s">
        <v>296</v>
      </c>
      <c r="F99" s="653" t="s">
        <v>296</v>
      </c>
      <c r="G99" s="675" t="s">
        <v>296</v>
      </c>
      <c r="H99" s="652">
        <v>0</v>
      </c>
      <c r="I99" s="653">
        <v>0</v>
      </c>
      <c r="J99" s="753">
        <v>0</v>
      </c>
      <c r="K99" s="653" t="s">
        <v>296</v>
      </c>
      <c r="L99" s="654" t="s">
        <v>296</v>
      </c>
      <c r="M99" s="653" t="s">
        <v>296</v>
      </c>
      <c r="N99" s="654" t="s">
        <v>296</v>
      </c>
      <c r="O99" s="652" t="s">
        <v>296</v>
      </c>
      <c r="P99" s="701">
        <v>0</v>
      </c>
    </row>
    <row r="100" spans="2:16" s="647" customFormat="1" ht="12.75">
      <c r="B100" s="1042"/>
      <c r="C100" s="1043"/>
      <c r="D100" s="710" t="s">
        <v>175</v>
      </c>
      <c r="E100" s="917" t="s">
        <v>296</v>
      </c>
      <c r="F100" s="653" t="s">
        <v>296</v>
      </c>
      <c r="G100" s="675" t="s">
        <v>296</v>
      </c>
      <c r="H100" s="652">
        <v>0</v>
      </c>
      <c r="I100" s="653">
        <v>0</v>
      </c>
      <c r="J100" s="753">
        <v>0</v>
      </c>
      <c r="K100" s="653">
        <v>0</v>
      </c>
      <c r="L100" s="654" t="s">
        <v>296</v>
      </c>
      <c r="M100" s="653">
        <v>0</v>
      </c>
      <c r="N100" s="654" t="s">
        <v>296</v>
      </c>
      <c r="O100" s="652">
        <v>0</v>
      </c>
      <c r="P100" s="701">
        <v>0</v>
      </c>
    </row>
    <row r="101" spans="2:16" s="647" customFormat="1" ht="12.75">
      <c r="B101" s="1042"/>
      <c r="C101" s="1047" t="s">
        <v>17</v>
      </c>
      <c r="D101" s="742" t="s">
        <v>227</v>
      </c>
      <c r="E101" s="961">
        <v>0</v>
      </c>
      <c r="F101" s="946">
        <v>0</v>
      </c>
      <c r="G101" s="945">
        <v>0</v>
      </c>
      <c r="H101" s="946">
        <v>0</v>
      </c>
      <c r="I101" s="946">
        <v>0</v>
      </c>
      <c r="J101" s="962">
        <v>47.9</v>
      </c>
      <c r="K101" s="944">
        <v>2.69</v>
      </c>
      <c r="L101" s="707">
        <v>0</v>
      </c>
      <c r="M101" s="946">
        <v>0</v>
      </c>
      <c r="N101" s="707">
        <v>0</v>
      </c>
      <c r="O101" s="946">
        <v>0</v>
      </c>
      <c r="P101" s="963">
        <v>37.37</v>
      </c>
    </row>
    <row r="102" spans="2:16" s="647" customFormat="1" ht="12.75">
      <c r="B102" s="1042"/>
      <c r="C102" s="1063"/>
      <c r="D102" s="743" t="s">
        <v>270</v>
      </c>
      <c r="E102" s="964" t="s">
        <v>296</v>
      </c>
      <c r="F102" s="680">
        <v>0</v>
      </c>
      <c r="G102" s="942" t="s">
        <v>296</v>
      </c>
      <c r="H102" s="756">
        <v>0</v>
      </c>
      <c r="I102" s="756">
        <v>0</v>
      </c>
      <c r="J102" s="687">
        <v>0</v>
      </c>
      <c r="K102" s="680">
        <v>0</v>
      </c>
      <c r="L102" s="757" t="s">
        <v>296</v>
      </c>
      <c r="M102" s="756">
        <v>0</v>
      </c>
      <c r="N102" s="682" t="s">
        <v>296</v>
      </c>
      <c r="O102" s="756">
        <v>0</v>
      </c>
      <c r="P102" s="943">
        <v>0</v>
      </c>
    </row>
    <row r="103" spans="2:16" s="647" customFormat="1" ht="12.75">
      <c r="B103" s="1062"/>
      <c r="C103" s="754" t="s">
        <v>80</v>
      </c>
      <c r="D103" s="737" t="s">
        <v>246</v>
      </c>
      <c r="E103" s="965">
        <v>71622.78</v>
      </c>
      <c r="F103" s="668">
        <v>0</v>
      </c>
      <c r="G103" s="948">
        <v>71622.78</v>
      </c>
      <c r="H103" s="668">
        <v>0</v>
      </c>
      <c r="I103" s="668">
        <v>0</v>
      </c>
      <c r="J103" s="966">
        <v>0</v>
      </c>
      <c r="K103" s="668">
        <v>0</v>
      </c>
      <c r="L103" s="967">
        <v>924</v>
      </c>
      <c r="M103" s="668">
        <v>300</v>
      </c>
      <c r="N103" s="967">
        <v>624</v>
      </c>
      <c r="O103" s="668">
        <v>0</v>
      </c>
      <c r="P103" s="915">
        <v>0</v>
      </c>
    </row>
    <row r="104" spans="2:16" s="647" customFormat="1" ht="19.5" customHeight="1" thickBot="1">
      <c r="B104" s="1064" t="s">
        <v>38</v>
      </c>
      <c r="C104" s="1065"/>
      <c r="D104" s="1066"/>
      <c r="E104" s="758">
        <v>75162216.57</v>
      </c>
      <c r="F104" s="758">
        <v>15013671.42</v>
      </c>
      <c r="G104" s="759">
        <v>60148545.150000006</v>
      </c>
      <c r="H104" s="760">
        <v>388352.75</v>
      </c>
      <c r="I104" s="758">
        <v>37395.65</v>
      </c>
      <c r="J104" s="758">
        <v>4328.75</v>
      </c>
      <c r="K104" s="758">
        <v>35819.94</v>
      </c>
      <c r="L104" s="758">
        <v>17485477.16</v>
      </c>
      <c r="M104" s="758">
        <v>9800</v>
      </c>
      <c r="N104" s="758">
        <v>17475677.16</v>
      </c>
      <c r="O104" s="758">
        <v>918.81</v>
      </c>
      <c r="P104" s="761">
        <v>78.69</v>
      </c>
    </row>
    <row r="105" spans="2:16" s="647" customFormat="1" ht="19.5" customHeight="1" thickBot="1" thickTop="1">
      <c r="B105" s="1055" t="s">
        <v>39</v>
      </c>
      <c r="C105" s="1056"/>
      <c r="D105" s="1057"/>
      <c r="E105" s="896">
        <v>701859075.29</v>
      </c>
      <c r="F105" s="897">
        <v>64667825.88</v>
      </c>
      <c r="G105" s="898">
        <v>637191249.41</v>
      </c>
      <c r="H105" s="899">
        <v>388352.75</v>
      </c>
      <c r="I105" s="897">
        <v>37395.65</v>
      </c>
      <c r="J105" s="897">
        <v>27896.75</v>
      </c>
      <c r="K105" s="897">
        <v>401759.15</v>
      </c>
      <c r="L105" s="897">
        <v>308033459.53999996</v>
      </c>
      <c r="M105" s="897">
        <v>16095.41</v>
      </c>
      <c r="N105" s="897">
        <v>308017364.13</v>
      </c>
      <c r="O105" s="899">
        <v>918.81</v>
      </c>
      <c r="P105" s="900" t="s">
        <v>296</v>
      </c>
    </row>
    <row r="106" spans="9:14" s="647" customFormat="1" ht="13.5" thickTop="1">
      <c r="I106" s="762"/>
      <c r="L106" s="762"/>
      <c r="M106" s="644"/>
      <c r="N106" s="644"/>
    </row>
    <row r="107" spans="2:16" s="644" customFormat="1" ht="12.75">
      <c r="B107" s="644" t="s">
        <v>148</v>
      </c>
      <c r="C107" s="363"/>
      <c r="D107" s="363"/>
      <c r="E107" s="364"/>
      <c r="F107" s="763"/>
      <c r="G107" s="762"/>
      <c r="H107" s="762"/>
      <c r="I107" s="762"/>
      <c r="J107" s="762"/>
      <c r="K107" s="762"/>
      <c r="L107" s="762"/>
      <c r="O107" s="647"/>
      <c r="P107" s="647"/>
    </row>
    <row r="108" s="647" customFormat="1" ht="12.75"/>
    <row r="109" s="647" customFormat="1" ht="12.75"/>
    <row r="110" spans="9:14" s="647" customFormat="1" ht="12.75">
      <c r="I110" s="762"/>
      <c r="L110" s="762"/>
      <c r="N110" s="644"/>
    </row>
    <row r="111" spans="13:14" s="647" customFormat="1" ht="12.75">
      <c r="M111" s="644"/>
      <c r="N111" s="644"/>
    </row>
    <row r="112" spans="9:14" s="647" customFormat="1" ht="12.75">
      <c r="I112" s="762"/>
      <c r="L112" s="762"/>
      <c r="M112" s="644"/>
      <c r="N112" s="644"/>
    </row>
    <row r="113" spans="9:14" s="647" customFormat="1" ht="12.75">
      <c r="I113" s="762"/>
      <c r="L113" s="762"/>
      <c r="M113" s="644"/>
      <c r="N113" s="644"/>
    </row>
    <row r="114" spans="9:14" s="647" customFormat="1" ht="12.75">
      <c r="I114" s="762"/>
      <c r="L114" s="762"/>
      <c r="M114" s="644"/>
      <c r="N114" s="644"/>
    </row>
    <row r="115" spans="9:14" s="647" customFormat="1" ht="12.75">
      <c r="I115" s="762"/>
      <c r="L115" s="762"/>
      <c r="M115" s="644"/>
      <c r="N115" s="644"/>
    </row>
    <row r="116" spans="9:14" s="647" customFormat="1" ht="12.75">
      <c r="I116" s="762"/>
      <c r="L116" s="762"/>
      <c r="M116" s="644"/>
      <c r="N116" s="644"/>
    </row>
    <row r="117" spans="9:14" s="647" customFormat="1" ht="12.75">
      <c r="I117" s="762"/>
      <c r="L117" s="762"/>
      <c r="M117" s="644"/>
      <c r="N117" s="644"/>
    </row>
    <row r="118" spans="9:14" s="647" customFormat="1" ht="12.75">
      <c r="I118" s="762"/>
      <c r="L118" s="762"/>
      <c r="M118" s="644"/>
      <c r="N118" s="644"/>
    </row>
    <row r="119" spans="9:14" s="647" customFormat="1" ht="12.75">
      <c r="I119" s="762"/>
      <c r="L119" s="762"/>
      <c r="M119" s="644"/>
      <c r="N119" s="644"/>
    </row>
    <row r="120" spans="9:14" s="647" customFormat="1" ht="12.75">
      <c r="I120" s="762"/>
      <c r="L120" s="762"/>
      <c r="M120" s="644"/>
      <c r="N120" s="644"/>
    </row>
    <row r="121" spans="9:14" s="647" customFormat="1" ht="12.75">
      <c r="I121" s="762"/>
      <c r="L121" s="762"/>
      <c r="M121" s="644"/>
      <c r="N121" s="644"/>
    </row>
    <row r="122" spans="9:14" s="647" customFormat="1" ht="12.75">
      <c r="I122" s="762"/>
      <c r="L122" s="762"/>
      <c r="M122" s="644"/>
      <c r="N122" s="644"/>
    </row>
    <row r="123" spans="9:14" s="647" customFormat="1" ht="12.75">
      <c r="I123" s="762"/>
      <c r="L123" s="762"/>
      <c r="M123" s="644"/>
      <c r="N123" s="644"/>
    </row>
    <row r="124" spans="9:14" s="647" customFormat="1" ht="12.75">
      <c r="I124" s="762"/>
      <c r="L124" s="762"/>
      <c r="M124" s="644"/>
      <c r="N124" s="644"/>
    </row>
    <row r="125" spans="9:14" s="647" customFormat="1" ht="12.75">
      <c r="I125" s="762"/>
      <c r="L125" s="762"/>
      <c r="M125" s="644"/>
      <c r="N125" s="644"/>
    </row>
    <row r="126" spans="9:14" s="647" customFormat="1" ht="12.75">
      <c r="I126" s="762"/>
      <c r="L126" s="762"/>
      <c r="M126" s="644"/>
      <c r="N126" s="644"/>
    </row>
    <row r="127" spans="9:14" s="647" customFormat="1" ht="12.75">
      <c r="I127" s="762"/>
      <c r="L127" s="762"/>
      <c r="M127" s="644"/>
      <c r="N127" s="644"/>
    </row>
    <row r="128" spans="9:14" s="647" customFormat="1" ht="12.75">
      <c r="I128" s="762"/>
      <c r="L128" s="762"/>
      <c r="M128" s="644"/>
      <c r="N128" s="644"/>
    </row>
    <row r="129" spans="9:14" s="647" customFormat="1" ht="12.75">
      <c r="I129" s="762"/>
      <c r="L129" s="762"/>
      <c r="M129" s="644"/>
      <c r="N129" s="644"/>
    </row>
    <row r="130" spans="9:14" s="647" customFormat="1" ht="12.75">
      <c r="I130" s="762"/>
      <c r="L130" s="762"/>
      <c r="M130" s="644"/>
      <c r="N130" s="644"/>
    </row>
    <row r="131" spans="9:14" s="647" customFormat="1" ht="12.75">
      <c r="I131" s="762"/>
      <c r="L131" s="762"/>
      <c r="M131" s="644"/>
      <c r="N131" s="644"/>
    </row>
    <row r="132" spans="9:14" s="647" customFormat="1" ht="12.75">
      <c r="I132" s="762"/>
      <c r="L132" s="762"/>
      <c r="M132" s="644"/>
      <c r="N132" s="644"/>
    </row>
    <row r="133" spans="9:14" s="647" customFormat="1" ht="12.75">
      <c r="I133" s="762"/>
      <c r="L133" s="762"/>
      <c r="M133" s="644"/>
      <c r="N133" s="644"/>
    </row>
    <row r="134" spans="9:14" s="647" customFormat="1" ht="12.75">
      <c r="I134" s="762"/>
      <c r="L134" s="762"/>
      <c r="M134" s="644"/>
      <c r="N134" s="644"/>
    </row>
    <row r="135" spans="9:14" s="647" customFormat="1" ht="12.75">
      <c r="I135" s="762"/>
      <c r="L135" s="762"/>
      <c r="M135" s="644"/>
      <c r="N135" s="644"/>
    </row>
    <row r="136" spans="9:14" s="647" customFormat="1" ht="12.75">
      <c r="I136" s="762"/>
      <c r="L136" s="762"/>
      <c r="M136" s="644"/>
      <c r="N136" s="644"/>
    </row>
    <row r="137" spans="9:14" s="647" customFormat="1" ht="12.75">
      <c r="I137" s="762"/>
      <c r="L137" s="762"/>
      <c r="M137" s="644"/>
      <c r="N137" s="644"/>
    </row>
    <row r="138" spans="9:14" s="647" customFormat="1" ht="12.75">
      <c r="I138" s="762"/>
      <c r="L138" s="762"/>
      <c r="M138" s="644"/>
      <c r="N138" s="644"/>
    </row>
    <row r="139" spans="9:14" s="647" customFormat="1" ht="12.75">
      <c r="I139" s="762"/>
      <c r="L139" s="762"/>
      <c r="M139" s="644"/>
      <c r="N139" s="644"/>
    </row>
    <row r="140" spans="9:14" s="647" customFormat="1" ht="12.75">
      <c r="I140" s="762"/>
      <c r="L140" s="762"/>
      <c r="M140" s="644"/>
      <c r="N140" s="644"/>
    </row>
    <row r="141" spans="9:14" s="647" customFormat="1" ht="12.75">
      <c r="I141" s="762"/>
      <c r="L141" s="762"/>
      <c r="M141" s="644"/>
      <c r="N141" s="644"/>
    </row>
    <row r="142" spans="9:14" s="647" customFormat="1" ht="12.75">
      <c r="I142" s="762"/>
      <c r="L142" s="762"/>
      <c r="M142" s="644"/>
      <c r="N142" s="644"/>
    </row>
    <row r="143" spans="9:14" s="647" customFormat="1" ht="12.75">
      <c r="I143" s="762"/>
      <c r="L143" s="762"/>
      <c r="M143" s="644"/>
      <c r="N143" s="644"/>
    </row>
    <row r="144" spans="9:14" s="647" customFormat="1" ht="12.75">
      <c r="I144" s="762"/>
      <c r="L144" s="762"/>
      <c r="M144" s="644"/>
      <c r="N144" s="644"/>
    </row>
    <row r="145" spans="9:14" s="647" customFormat="1" ht="12.75">
      <c r="I145" s="762"/>
      <c r="L145" s="762"/>
      <c r="M145" s="644"/>
      <c r="N145" s="644"/>
    </row>
    <row r="146" spans="9:14" s="647" customFormat="1" ht="12.75">
      <c r="I146" s="762"/>
      <c r="L146" s="762"/>
      <c r="M146" s="644"/>
      <c r="N146" s="644"/>
    </row>
    <row r="147" spans="9:14" s="647" customFormat="1" ht="12.75">
      <c r="I147" s="762"/>
      <c r="L147" s="762"/>
      <c r="M147" s="644"/>
      <c r="N147" s="644"/>
    </row>
    <row r="148" spans="9:14" s="647" customFormat="1" ht="12.75">
      <c r="I148" s="762"/>
      <c r="L148" s="762"/>
      <c r="M148" s="644"/>
      <c r="N148" s="644"/>
    </row>
    <row r="149" spans="9:14" s="647" customFormat="1" ht="12.75">
      <c r="I149" s="762"/>
      <c r="L149" s="762"/>
      <c r="M149" s="644"/>
      <c r="N149" s="644"/>
    </row>
    <row r="150" spans="9:14" s="647" customFormat="1" ht="12.75">
      <c r="I150" s="762"/>
      <c r="L150" s="762"/>
      <c r="M150" s="644"/>
      <c r="N150" s="644"/>
    </row>
    <row r="151" spans="9:14" s="647" customFormat="1" ht="12.75">
      <c r="I151" s="762"/>
      <c r="L151" s="762"/>
      <c r="M151" s="644"/>
      <c r="N151" s="644"/>
    </row>
    <row r="152" spans="9:14" s="647" customFormat="1" ht="12.75">
      <c r="I152" s="762"/>
      <c r="L152" s="762"/>
      <c r="M152" s="644"/>
      <c r="N152" s="644"/>
    </row>
    <row r="153" spans="9:14" s="647" customFormat="1" ht="12.75">
      <c r="I153" s="762"/>
      <c r="L153" s="762"/>
      <c r="M153" s="644"/>
      <c r="N153" s="644"/>
    </row>
    <row r="154" spans="9:14" s="647" customFormat="1" ht="12.75">
      <c r="I154" s="762"/>
      <c r="L154" s="762"/>
      <c r="M154" s="644"/>
      <c r="N154" s="644"/>
    </row>
    <row r="155" spans="9:14" s="647" customFormat="1" ht="12.75">
      <c r="I155" s="762"/>
      <c r="L155" s="762"/>
      <c r="M155" s="644"/>
      <c r="N155" s="644"/>
    </row>
    <row r="156" spans="9:14" s="647" customFormat="1" ht="12.75">
      <c r="I156" s="762"/>
      <c r="L156" s="762"/>
      <c r="M156" s="644"/>
      <c r="N156" s="644"/>
    </row>
    <row r="157" spans="9:14" s="647" customFormat="1" ht="12.75">
      <c r="I157" s="762"/>
      <c r="L157" s="762"/>
      <c r="M157" s="644"/>
      <c r="N157" s="644"/>
    </row>
    <row r="158" spans="9:14" s="647" customFormat="1" ht="12.75">
      <c r="I158" s="762"/>
      <c r="L158" s="762"/>
      <c r="M158" s="644"/>
      <c r="N158" s="644"/>
    </row>
    <row r="159" spans="9:14" s="647" customFormat="1" ht="12.75">
      <c r="I159" s="762"/>
      <c r="L159" s="762"/>
      <c r="M159" s="644"/>
      <c r="N159" s="644"/>
    </row>
    <row r="160" spans="9:14" s="647" customFormat="1" ht="12.75">
      <c r="I160" s="762"/>
      <c r="L160" s="762"/>
      <c r="M160" s="644"/>
      <c r="N160" s="644"/>
    </row>
    <row r="161" spans="9:14" s="647" customFormat="1" ht="12.75">
      <c r="I161" s="762"/>
      <c r="L161" s="762"/>
      <c r="M161" s="644"/>
      <c r="N161" s="644"/>
    </row>
  </sheetData>
  <sheetProtection/>
  <autoFilter ref="A4:T105"/>
  <mergeCells count="23">
    <mergeCell ref="B105:D105"/>
    <mergeCell ref="C70:C75"/>
    <mergeCell ref="B76:D76"/>
    <mergeCell ref="B77:B103"/>
    <mergeCell ref="C77:C100"/>
    <mergeCell ref="C101:C102"/>
    <mergeCell ref="B104:D104"/>
    <mergeCell ref="B5:B49"/>
    <mergeCell ref="C5:C15"/>
    <mergeCell ref="C17:C21"/>
    <mergeCell ref="C22:C42"/>
    <mergeCell ref="C43:C49"/>
    <mergeCell ref="B50:B75"/>
    <mergeCell ref="C52:C58"/>
    <mergeCell ref="C59:C61"/>
    <mergeCell ref="C62:C67"/>
    <mergeCell ref="C68:C69"/>
    <mergeCell ref="B1:P1"/>
    <mergeCell ref="B3:B4"/>
    <mergeCell ref="C3:C4"/>
    <mergeCell ref="D3:D4"/>
    <mergeCell ref="E3:G3"/>
    <mergeCell ref="H3:P3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4"/>
  <sheetViews>
    <sheetView zoomScale="75" zoomScaleNormal="75" zoomScalePageLayoutView="0" workbookViewId="0" topLeftCell="A1">
      <pane ySplit="4" topLeftCell="A5" activePane="bottomLeft" state="frozen"/>
      <selection pane="topLeft" activeCell="E85" sqref="E85:P85"/>
      <selection pane="bottomLeft" activeCell="A5" sqref="A5"/>
    </sheetView>
  </sheetViews>
  <sheetFormatPr defaultColWidth="12" defaultRowHeight="11.25"/>
  <cols>
    <col min="1" max="1" width="1.83203125" style="290" customWidth="1"/>
    <col min="2" max="2" width="14.66015625" style="292" customWidth="1"/>
    <col min="3" max="3" width="23.5" style="292" customWidth="1"/>
    <col min="4" max="4" width="36.5" style="292" customWidth="1"/>
    <col min="5" max="5" width="22.16015625" style="292" customWidth="1"/>
    <col min="6" max="6" width="21" style="292" customWidth="1"/>
    <col min="7" max="7" width="21.33203125" style="292" customWidth="1"/>
    <col min="8" max="8" width="18.83203125" style="292" customWidth="1"/>
    <col min="9" max="9" width="18.83203125" style="368" customWidth="1"/>
    <col min="10" max="10" width="20.66015625" style="292" customWidth="1"/>
    <col min="11" max="11" width="18.83203125" style="292" customWidth="1"/>
    <col min="12" max="12" width="26" style="368" bestFit="1" customWidth="1"/>
    <col min="13" max="13" width="18.83203125" style="288" customWidth="1"/>
    <col min="14" max="14" width="21" style="288" customWidth="1"/>
    <col min="15" max="16" width="18.83203125" style="292" customWidth="1"/>
    <col min="17" max="17" width="14.5" style="290" bestFit="1" customWidth="1"/>
    <col min="18" max="18" width="17.66015625" style="290" bestFit="1" customWidth="1"/>
    <col min="19" max="19" width="14.16015625" style="290" bestFit="1" customWidth="1"/>
    <col min="20" max="20" width="16.83203125" style="290" bestFit="1" customWidth="1"/>
    <col min="21" max="16384" width="12" style="292" customWidth="1"/>
  </cols>
  <sheetData>
    <row r="1" spans="1:20" s="365" customFormat="1" ht="22.5" customHeight="1">
      <c r="A1" s="288"/>
      <c r="B1" s="1018" t="s">
        <v>240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288"/>
      <c r="R1" s="288"/>
      <c r="S1" s="288"/>
      <c r="T1" s="288"/>
    </row>
    <row r="2" spans="2:16" s="288" customFormat="1" ht="13.5" thickBo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41"/>
      <c r="N2" s="241"/>
      <c r="O2" s="289"/>
      <c r="P2" s="289"/>
    </row>
    <row r="3" spans="2:16" ht="13.5" thickTop="1">
      <c r="B3" s="1019" t="s">
        <v>0</v>
      </c>
      <c r="C3" s="1021" t="s">
        <v>1</v>
      </c>
      <c r="D3" s="1023" t="s">
        <v>2</v>
      </c>
      <c r="E3" s="1025" t="s">
        <v>3</v>
      </c>
      <c r="F3" s="1026"/>
      <c r="G3" s="1027"/>
      <c r="H3" s="1028" t="s">
        <v>4</v>
      </c>
      <c r="I3" s="1028"/>
      <c r="J3" s="1029"/>
      <c r="K3" s="1029"/>
      <c r="L3" s="1029"/>
      <c r="M3" s="1029"/>
      <c r="N3" s="1029"/>
      <c r="O3" s="1029"/>
      <c r="P3" s="1030"/>
    </row>
    <row r="4" spans="2:16" ht="108.75" customHeight="1" thickBot="1">
      <c r="B4" s="1020"/>
      <c r="C4" s="1022"/>
      <c r="D4" s="1024"/>
      <c r="E4" s="50" t="s">
        <v>5</v>
      </c>
      <c r="F4" s="51" t="s">
        <v>6</v>
      </c>
      <c r="G4" s="52" t="s">
        <v>68</v>
      </c>
      <c r="H4" s="391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190</v>
      </c>
      <c r="N4" s="53" t="s">
        <v>191</v>
      </c>
      <c r="O4" s="53" t="s">
        <v>71</v>
      </c>
      <c r="P4" s="54" t="s">
        <v>72</v>
      </c>
    </row>
    <row r="5" spans="2:16" s="290" customFormat="1" ht="13.5" thickTop="1">
      <c r="B5" s="1009" t="s">
        <v>7</v>
      </c>
      <c r="C5" s="1001" t="s">
        <v>8</v>
      </c>
      <c r="D5" s="765" t="s">
        <v>239</v>
      </c>
      <c r="E5" s="766">
        <f>SUM(F4:G4)</f>
        <v>0</v>
      </c>
      <c r="F5" s="174"/>
      <c r="G5" s="658"/>
      <c r="H5" s="200"/>
      <c r="I5" s="174"/>
      <c r="J5" s="174"/>
      <c r="K5" s="174"/>
      <c r="L5" s="659"/>
      <c r="M5" s="174"/>
      <c r="N5" s="660">
        <f>L5-M5</f>
        <v>0</v>
      </c>
      <c r="O5" s="174"/>
      <c r="P5" s="195"/>
    </row>
    <row r="6" spans="2:16" s="290" customFormat="1" ht="12.75">
      <c r="B6" s="1009"/>
      <c r="C6" s="1001"/>
      <c r="D6" s="765" t="s">
        <v>218</v>
      </c>
      <c r="E6" s="767" t="s">
        <v>297</v>
      </c>
      <c r="F6" s="174"/>
      <c r="G6" s="651" t="s">
        <v>297</v>
      </c>
      <c r="H6" s="200"/>
      <c r="I6" s="174"/>
      <c r="J6" s="174"/>
      <c r="K6" s="174"/>
      <c r="L6" s="696" t="s">
        <v>297</v>
      </c>
      <c r="M6" s="207"/>
      <c r="N6" s="768" t="s">
        <v>297</v>
      </c>
      <c r="O6" s="207"/>
      <c r="P6" s="209"/>
    </row>
    <row r="7" spans="2:16" s="290" customFormat="1" ht="12.75">
      <c r="B7" s="1009"/>
      <c r="C7" s="1001"/>
      <c r="D7" s="765" t="s">
        <v>62</v>
      </c>
      <c r="E7" s="767" t="s">
        <v>297</v>
      </c>
      <c r="F7" s="174"/>
      <c r="G7" s="651" t="s">
        <v>297</v>
      </c>
      <c r="H7" s="200"/>
      <c r="I7" s="174"/>
      <c r="J7" s="174"/>
      <c r="K7" s="672"/>
      <c r="L7" s="696" t="s">
        <v>297</v>
      </c>
      <c r="M7" s="769"/>
      <c r="N7" s="768" t="s">
        <v>297</v>
      </c>
      <c r="O7" s="207"/>
      <c r="P7" s="209"/>
    </row>
    <row r="8" spans="2:16" s="290" customFormat="1" ht="12.75">
      <c r="B8" s="1009"/>
      <c r="C8" s="1001"/>
      <c r="D8" s="770" t="s">
        <v>217</v>
      </c>
      <c r="E8" s="766">
        <f>SUM(F8:G8)</f>
        <v>158247936.07000002</v>
      </c>
      <c r="F8" s="659">
        <v>23063186.180000003</v>
      </c>
      <c r="G8" s="658">
        <v>135184749.89000002</v>
      </c>
      <c r="H8" s="216"/>
      <c r="I8" s="215"/>
      <c r="J8" s="215"/>
      <c r="K8" s="659">
        <v>95083.45500000002</v>
      </c>
      <c r="L8" s="659">
        <v>21221459.35</v>
      </c>
      <c r="M8" s="174"/>
      <c r="N8" s="660">
        <f>L8-M8</f>
        <v>21221459.35</v>
      </c>
      <c r="O8" s="174"/>
      <c r="P8" s="195"/>
    </row>
    <row r="9" spans="2:16" s="290" customFormat="1" ht="12.75">
      <c r="B9" s="1009"/>
      <c r="C9" s="1001"/>
      <c r="D9" s="771" t="s">
        <v>219</v>
      </c>
      <c r="E9" s="767" t="s">
        <v>297</v>
      </c>
      <c r="F9" s="696"/>
      <c r="G9" s="651" t="s">
        <v>297</v>
      </c>
      <c r="H9" s="772"/>
      <c r="I9" s="773"/>
      <c r="J9" s="773"/>
      <c r="K9" s="747"/>
      <c r="L9" s="696" t="s">
        <v>297</v>
      </c>
      <c r="M9" s="773"/>
      <c r="N9" s="768" t="s">
        <v>297</v>
      </c>
      <c r="O9" s="215"/>
      <c r="P9" s="217"/>
    </row>
    <row r="10" spans="2:16" s="290" customFormat="1" ht="12.75">
      <c r="B10" s="1009"/>
      <c r="C10" s="1001"/>
      <c r="D10" s="765" t="s">
        <v>12</v>
      </c>
      <c r="E10" s="767" t="s">
        <v>297</v>
      </c>
      <c r="F10" s="773" t="s">
        <v>297</v>
      </c>
      <c r="G10" s="666" t="s">
        <v>297</v>
      </c>
      <c r="H10" s="200"/>
      <c r="I10" s="174"/>
      <c r="J10" s="659"/>
      <c r="K10" s="747" t="s">
        <v>297</v>
      </c>
      <c r="L10" s="747" t="s">
        <v>297</v>
      </c>
      <c r="M10" s="774"/>
      <c r="N10" s="768" t="s">
        <v>297</v>
      </c>
      <c r="O10" s="174"/>
      <c r="P10" s="195"/>
    </row>
    <row r="11" spans="2:16" s="290" customFormat="1" ht="12.75">
      <c r="B11" s="1009"/>
      <c r="C11" s="1001"/>
      <c r="D11" s="765" t="s">
        <v>44</v>
      </c>
      <c r="E11" s="767" t="s">
        <v>297</v>
      </c>
      <c r="F11" s="696" t="s">
        <v>297</v>
      </c>
      <c r="G11" s="667" t="s">
        <v>297</v>
      </c>
      <c r="H11" s="224"/>
      <c r="I11" s="222"/>
      <c r="J11" s="222"/>
      <c r="K11" s="696" t="s">
        <v>297</v>
      </c>
      <c r="L11" s="747" t="s">
        <v>297</v>
      </c>
      <c r="M11" s="773"/>
      <c r="N11" s="768" t="s">
        <v>297</v>
      </c>
      <c r="O11" s="215"/>
      <c r="P11" s="225"/>
    </row>
    <row r="12" spans="2:16" s="290" customFormat="1" ht="12.75">
      <c r="B12" s="1009"/>
      <c r="C12" s="1001"/>
      <c r="D12" s="765" t="s">
        <v>13</v>
      </c>
      <c r="E12" s="767" t="s">
        <v>297</v>
      </c>
      <c r="F12" s="775"/>
      <c r="G12" s="651" t="s">
        <v>297</v>
      </c>
      <c r="H12" s="776"/>
      <c r="I12" s="774"/>
      <c r="J12" s="774"/>
      <c r="K12" s="775"/>
      <c r="L12" s="747" t="s">
        <v>297</v>
      </c>
      <c r="M12" s="772"/>
      <c r="N12" s="768" t="s">
        <v>297</v>
      </c>
      <c r="O12" s="174"/>
      <c r="P12" s="195"/>
    </row>
    <row r="13" spans="2:16" s="290" customFormat="1" ht="12.75">
      <c r="B13" s="1009"/>
      <c r="C13" s="1001"/>
      <c r="D13" s="770" t="s">
        <v>14</v>
      </c>
      <c r="E13" s="766">
        <f>SUM(F13:G13)</f>
        <v>81987093.16</v>
      </c>
      <c r="F13" s="174">
        <v>18580224.040000003</v>
      </c>
      <c r="G13" s="777">
        <v>63406869.12</v>
      </c>
      <c r="H13" s="200"/>
      <c r="I13" s="174"/>
      <c r="J13" s="174"/>
      <c r="K13" s="200">
        <v>57178.337</v>
      </c>
      <c r="L13" s="670">
        <v>12955728.3</v>
      </c>
      <c r="M13" s="671"/>
      <c r="N13" s="660">
        <f>L13-M13</f>
        <v>12955728.3</v>
      </c>
      <c r="O13" s="174"/>
      <c r="P13" s="195"/>
    </row>
    <row r="14" spans="2:16" s="290" customFormat="1" ht="12.75">
      <c r="B14" s="1009"/>
      <c r="C14" s="1001"/>
      <c r="D14" s="778" t="s">
        <v>216</v>
      </c>
      <c r="E14" s="766">
        <f>SUM(F14:G14)</f>
        <v>137869364.10999998</v>
      </c>
      <c r="F14" s="672"/>
      <c r="G14" s="658">
        <v>137869364.10999998</v>
      </c>
      <c r="H14" s="200"/>
      <c r="I14" s="174"/>
      <c r="J14" s="174"/>
      <c r="K14" s="672"/>
      <c r="L14" s="673">
        <v>7636276</v>
      </c>
      <c r="M14" s="174"/>
      <c r="N14" s="659">
        <f>L14-M14</f>
        <v>7636276</v>
      </c>
      <c r="O14" s="174"/>
      <c r="P14" s="195"/>
    </row>
    <row r="15" spans="2:16" s="290" customFormat="1" ht="12.75">
      <c r="B15" s="1009"/>
      <c r="C15" s="1001"/>
      <c r="D15" s="778" t="s">
        <v>15</v>
      </c>
      <c r="E15" s="767" t="s">
        <v>297</v>
      </c>
      <c r="F15" s="696" t="s">
        <v>297</v>
      </c>
      <c r="G15" s="718">
        <v>4424029.29</v>
      </c>
      <c r="H15" s="200"/>
      <c r="I15" s="174"/>
      <c r="J15" s="696" t="s">
        <v>297</v>
      </c>
      <c r="K15" s="696" t="s">
        <v>297</v>
      </c>
      <c r="L15" s="659">
        <v>409681.1</v>
      </c>
      <c r="M15" s="216"/>
      <c r="N15" s="660">
        <f>L15-M15</f>
        <v>409681.1</v>
      </c>
      <c r="O15" s="174"/>
      <c r="P15" s="195"/>
    </row>
    <row r="16" spans="2:16" s="290" customFormat="1" ht="12.75">
      <c r="B16" s="1009"/>
      <c r="C16" s="1001"/>
      <c r="D16" s="765" t="s">
        <v>16</v>
      </c>
      <c r="E16" s="779" t="s">
        <v>297</v>
      </c>
      <c r="F16" s="780" t="s">
        <v>297</v>
      </c>
      <c r="G16" s="781">
        <v>54932133.20999999</v>
      </c>
      <c r="H16" s="208"/>
      <c r="I16" s="207"/>
      <c r="J16" s="780" t="s">
        <v>297</v>
      </c>
      <c r="K16" s="208"/>
      <c r="L16" s="660">
        <v>7857780.100000001</v>
      </c>
      <c r="M16" s="224"/>
      <c r="N16" s="660">
        <f>L16-M16</f>
        <v>7857780.100000001</v>
      </c>
      <c r="O16" s="207"/>
      <c r="P16" s="209"/>
    </row>
    <row r="17" spans="2:16" s="416" customFormat="1" ht="12.75">
      <c r="B17" s="1009"/>
      <c r="C17" s="1068" t="s">
        <v>17</v>
      </c>
      <c r="D17" s="782" t="s">
        <v>205</v>
      </c>
      <c r="E17" s="783" t="s">
        <v>297</v>
      </c>
      <c r="F17" s="784"/>
      <c r="G17" s="785" t="s">
        <v>297</v>
      </c>
      <c r="H17" s="786"/>
      <c r="I17" s="784"/>
      <c r="J17" s="784"/>
      <c r="K17" s="784"/>
      <c r="L17" s="787" t="s">
        <v>297</v>
      </c>
      <c r="M17" s="787"/>
      <c r="N17" s="787" t="s">
        <v>297</v>
      </c>
      <c r="O17" s="180"/>
      <c r="P17" s="417"/>
    </row>
    <row r="18" spans="2:16" s="290" customFormat="1" ht="12.75">
      <c r="B18" s="1009"/>
      <c r="C18" s="1016"/>
      <c r="D18" s="788" t="s">
        <v>207</v>
      </c>
      <c r="E18" s="767" t="s">
        <v>297</v>
      </c>
      <c r="F18" s="774"/>
      <c r="G18" s="789" t="s">
        <v>297</v>
      </c>
      <c r="H18" s="790"/>
      <c r="I18" s="776"/>
      <c r="J18" s="774"/>
      <c r="K18" s="774"/>
      <c r="L18" s="791" t="s">
        <v>297</v>
      </c>
      <c r="M18" s="792"/>
      <c r="N18" s="791" t="s">
        <v>297</v>
      </c>
      <c r="O18" s="174"/>
      <c r="P18" s="196"/>
    </row>
    <row r="19" spans="2:16" s="290" customFormat="1" ht="12.75">
      <c r="B19" s="1009"/>
      <c r="C19" s="1016"/>
      <c r="D19" s="793" t="s">
        <v>242</v>
      </c>
      <c r="E19" s="767" t="s">
        <v>297</v>
      </c>
      <c r="F19" s="780"/>
      <c r="G19" s="794" t="s">
        <v>297</v>
      </c>
      <c r="H19" s="795"/>
      <c r="I19" s="776"/>
      <c r="J19" s="774"/>
      <c r="K19" s="774"/>
      <c r="L19" s="696" t="s">
        <v>297</v>
      </c>
      <c r="M19" s="792"/>
      <c r="N19" s="768" t="s">
        <v>297</v>
      </c>
      <c r="O19" s="174"/>
      <c r="P19" s="196"/>
    </row>
    <row r="20" spans="2:16" s="290" customFormat="1" ht="12.75">
      <c r="B20" s="1009"/>
      <c r="C20" s="1017"/>
      <c r="D20" s="796" t="s">
        <v>241</v>
      </c>
      <c r="E20" s="797" t="s">
        <v>297</v>
      </c>
      <c r="F20" s="798"/>
      <c r="G20" s="799" t="s">
        <v>297</v>
      </c>
      <c r="H20" s="800"/>
      <c r="I20" s="776"/>
      <c r="J20" s="774"/>
      <c r="K20" s="792"/>
      <c r="L20" s="801" t="s">
        <v>297</v>
      </c>
      <c r="M20" s="792"/>
      <c r="N20" s="802" t="s">
        <v>297</v>
      </c>
      <c r="O20" s="174"/>
      <c r="P20" s="196"/>
    </row>
    <row r="21" spans="2:16" s="290" customFormat="1" ht="12.75">
      <c r="B21" s="1009"/>
      <c r="C21" s="1007" t="s">
        <v>19</v>
      </c>
      <c r="D21" s="803" t="s">
        <v>244</v>
      </c>
      <c r="E21" s="783" t="s">
        <v>297</v>
      </c>
      <c r="F21" s="773" t="s">
        <v>297</v>
      </c>
      <c r="G21" s="804">
        <v>1768001.78</v>
      </c>
      <c r="H21" s="292"/>
      <c r="I21" s="180"/>
      <c r="J21" s="784" t="s">
        <v>297</v>
      </c>
      <c r="K21" s="180"/>
      <c r="L21" s="671">
        <v>334173.16</v>
      </c>
      <c r="M21" s="180"/>
      <c r="N21" s="671">
        <f>L21-M21</f>
        <v>334173.16</v>
      </c>
      <c r="O21" s="180"/>
      <c r="P21" s="193"/>
    </row>
    <row r="22" spans="2:16" s="290" customFormat="1" ht="12.75">
      <c r="B22" s="1009"/>
      <c r="C22" s="1008"/>
      <c r="D22" s="805" t="s">
        <v>213</v>
      </c>
      <c r="E22" s="806">
        <f>SUM(F22:G22)</f>
        <v>1986888.2000000002</v>
      </c>
      <c r="F22" s="807"/>
      <c r="G22" s="658">
        <v>1986888.2000000002</v>
      </c>
      <c r="H22" s="321"/>
      <c r="I22" s="174"/>
      <c r="J22" s="174"/>
      <c r="K22" s="692"/>
      <c r="L22" s="659">
        <v>722549.51</v>
      </c>
      <c r="M22" s="174"/>
      <c r="N22" s="660">
        <f>L22-M22</f>
        <v>722549.51</v>
      </c>
      <c r="O22" s="174"/>
      <c r="P22" s="195"/>
    </row>
    <row r="23" spans="2:16" s="290" customFormat="1" ht="12.75">
      <c r="B23" s="1009"/>
      <c r="C23" s="1008"/>
      <c r="D23" s="805" t="s">
        <v>180</v>
      </c>
      <c r="E23" s="808" t="s">
        <v>297</v>
      </c>
      <c r="F23" s="659"/>
      <c r="G23" s="651" t="s">
        <v>297</v>
      </c>
      <c r="H23" s="292"/>
      <c r="I23" s="174"/>
      <c r="J23" s="174"/>
      <c r="K23" s="659"/>
      <c r="L23" s="696" t="s">
        <v>297</v>
      </c>
      <c r="M23" s="774" t="s">
        <v>298</v>
      </c>
      <c r="N23" s="768" t="s">
        <v>297</v>
      </c>
      <c r="O23" s="174"/>
      <c r="P23" s="195"/>
    </row>
    <row r="24" spans="2:16" s="290" customFormat="1" ht="12.75">
      <c r="B24" s="1009"/>
      <c r="C24" s="1008"/>
      <c r="D24" s="809" t="s">
        <v>58</v>
      </c>
      <c r="E24" s="808" t="s">
        <v>297</v>
      </c>
      <c r="F24" s="672"/>
      <c r="G24" s="810" t="s">
        <v>297</v>
      </c>
      <c r="H24" s="321"/>
      <c r="I24" s="174"/>
      <c r="J24" s="174"/>
      <c r="K24" s="659"/>
      <c r="L24" s="791" t="s">
        <v>297</v>
      </c>
      <c r="M24" s="774"/>
      <c r="N24" s="768" t="s">
        <v>297</v>
      </c>
      <c r="O24" s="174"/>
      <c r="P24" s="195"/>
    </row>
    <row r="25" spans="2:16" s="290" customFormat="1" ht="12.75">
      <c r="B25" s="1009"/>
      <c r="C25" s="1008"/>
      <c r="D25" s="811" t="s">
        <v>211</v>
      </c>
      <c r="E25" s="806">
        <f>SUM(F25:G25)</f>
        <v>134488832.95000076</v>
      </c>
      <c r="F25" s="290">
        <v>439991.57</v>
      </c>
      <c r="G25" s="738">
        <v>134048841.38000076</v>
      </c>
      <c r="H25" s="322"/>
      <c r="I25" s="174"/>
      <c r="J25" s="174"/>
      <c r="K25" s="207">
        <v>129416</v>
      </c>
      <c r="L25" s="660">
        <v>242692519.69999975</v>
      </c>
      <c r="M25" s="174">
        <v>10183.25</v>
      </c>
      <c r="N25" s="660">
        <f>L25-M25</f>
        <v>242682336.44999975</v>
      </c>
      <c r="O25" s="174"/>
      <c r="P25" s="209"/>
    </row>
    <row r="26" spans="2:16" s="290" customFormat="1" ht="12.75">
      <c r="B26" s="1009"/>
      <c r="C26" s="1008"/>
      <c r="D26" s="805" t="s">
        <v>24</v>
      </c>
      <c r="E26" s="808" t="s">
        <v>297</v>
      </c>
      <c r="F26" s="696" t="s">
        <v>297</v>
      </c>
      <c r="G26" s="658">
        <v>345867.48</v>
      </c>
      <c r="H26" s="322"/>
      <c r="I26" s="215"/>
      <c r="J26" s="773" t="s">
        <v>297</v>
      </c>
      <c r="K26" s="207">
        <v>75043.191</v>
      </c>
      <c r="L26" s="660">
        <v>23410.3</v>
      </c>
      <c r="M26" s="215"/>
      <c r="N26" s="659">
        <f>L26-M26</f>
        <v>23410.3</v>
      </c>
      <c r="O26" s="215"/>
      <c r="P26" s="195"/>
    </row>
    <row r="27" spans="2:16" s="290" customFormat="1" ht="12.75">
      <c r="B27" s="1009"/>
      <c r="C27" s="1008"/>
      <c r="D27" s="805" t="s">
        <v>23</v>
      </c>
      <c r="E27" s="806">
        <f>SUM(F27:G27)</f>
        <v>151556.23</v>
      </c>
      <c r="F27" s="659"/>
      <c r="G27" s="738">
        <v>151556.23</v>
      </c>
      <c r="H27" s="322"/>
      <c r="I27" s="215"/>
      <c r="J27" s="215"/>
      <c r="K27" s="207"/>
      <c r="L27" s="660">
        <v>17014.18</v>
      </c>
      <c r="M27" s="215"/>
      <c r="N27" s="660">
        <f>L27-M27</f>
        <v>17014.18</v>
      </c>
      <c r="O27" s="215"/>
      <c r="P27" s="195"/>
    </row>
    <row r="28" spans="2:16" s="290" customFormat="1" ht="12.75">
      <c r="B28" s="1009"/>
      <c r="C28" s="1008"/>
      <c r="D28" s="805" t="s">
        <v>22</v>
      </c>
      <c r="E28" s="808" t="s">
        <v>297</v>
      </c>
      <c r="F28" s="696" t="s">
        <v>297</v>
      </c>
      <c r="G28" s="658">
        <v>1469041.9099999995</v>
      </c>
      <c r="H28" s="322"/>
      <c r="I28" s="215"/>
      <c r="J28" s="773" t="s">
        <v>297</v>
      </c>
      <c r="K28" s="207">
        <v>111341.363</v>
      </c>
      <c r="L28" s="660">
        <v>162832.09</v>
      </c>
      <c r="M28" s="215"/>
      <c r="N28" s="660">
        <f>L28-M28</f>
        <v>162832.09</v>
      </c>
      <c r="O28" s="215"/>
      <c r="P28" s="195"/>
    </row>
    <row r="29" spans="2:16" s="290" customFormat="1" ht="12.75">
      <c r="B29" s="1009"/>
      <c r="C29" s="1008"/>
      <c r="D29" s="805" t="s">
        <v>243</v>
      </c>
      <c r="E29" s="806">
        <f>SUM(F29:G29)</f>
        <v>0</v>
      </c>
      <c r="F29" s="659"/>
      <c r="G29" s="738"/>
      <c r="H29" s="322"/>
      <c r="I29" s="215"/>
      <c r="J29" s="215"/>
      <c r="K29" s="207"/>
      <c r="L29" s="660"/>
      <c r="M29" s="215"/>
      <c r="N29" s="660">
        <f>L29-M29</f>
        <v>0</v>
      </c>
      <c r="O29" s="215">
        <v>40.6</v>
      </c>
      <c r="P29" s="195"/>
    </row>
    <row r="30" spans="2:16" s="290" customFormat="1" ht="12.75">
      <c r="B30" s="1009"/>
      <c r="C30" s="1008"/>
      <c r="D30" s="805" t="s">
        <v>48</v>
      </c>
      <c r="E30" s="808" t="s">
        <v>297</v>
      </c>
      <c r="F30" s="659"/>
      <c r="G30" s="810" t="s">
        <v>297</v>
      </c>
      <c r="H30" s="322"/>
      <c r="I30" s="174"/>
      <c r="J30" s="174"/>
      <c r="K30" s="207"/>
      <c r="L30" s="768" t="s">
        <v>297</v>
      </c>
      <c r="M30" s="174"/>
      <c r="N30" s="768" t="s">
        <v>297</v>
      </c>
      <c r="O30" s="174"/>
      <c r="P30" s="195"/>
    </row>
    <row r="31" spans="2:16" s="290" customFormat="1" ht="12.75">
      <c r="B31" s="1009"/>
      <c r="C31" s="1008"/>
      <c r="D31" s="805" t="s">
        <v>210</v>
      </c>
      <c r="E31" s="806">
        <f>SUM(F31:G31)</f>
        <v>2828</v>
      </c>
      <c r="F31" s="659"/>
      <c r="G31" s="738">
        <v>2828</v>
      </c>
      <c r="H31" s="323"/>
      <c r="I31" s="174"/>
      <c r="J31" s="174"/>
      <c r="K31" s="174"/>
      <c r="L31" s="660">
        <v>507.5</v>
      </c>
      <c r="M31" s="174"/>
      <c r="N31" s="660">
        <f>L31-M31</f>
        <v>507.5</v>
      </c>
      <c r="O31" s="174"/>
      <c r="P31" s="195"/>
    </row>
    <row r="32" spans="2:16" s="290" customFormat="1" ht="12.75">
      <c r="B32" s="1009"/>
      <c r="C32" s="1008"/>
      <c r="D32" s="812" t="s">
        <v>212</v>
      </c>
      <c r="E32" s="767" t="s">
        <v>297</v>
      </c>
      <c r="F32" s="813"/>
      <c r="G32" s="810" t="s">
        <v>297</v>
      </c>
      <c r="H32" s="323"/>
      <c r="I32" s="174"/>
      <c r="J32" s="174"/>
      <c r="K32" s="174"/>
      <c r="L32" s="768" t="s">
        <v>297</v>
      </c>
      <c r="M32" s="174"/>
      <c r="N32" s="696" t="s">
        <v>297</v>
      </c>
      <c r="O32" s="174"/>
      <c r="P32" s="195"/>
    </row>
    <row r="33" spans="2:16" s="290" customFormat="1" ht="12.75">
      <c r="B33" s="1009"/>
      <c r="C33" s="1008"/>
      <c r="D33" s="805" t="s">
        <v>208</v>
      </c>
      <c r="E33" s="806">
        <f>SUM(F33:G33)</f>
        <v>256504.72</v>
      </c>
      <c r="F33" s="813"/>
      <c r="G33" s="658">
        <v>256504.72</v>
      </c>
      <c r="I33" s="174"/>
      <c r="J33" s="174"/>
      <c r="K33" s="224"/>
      <c r="L33" s="660">
        <v>45085.48</v>
      </c>
      <c r="M33" s="174"/>
      <c r="N33" s="659">
        <f>L33-M33</f>
        <v>45085.48</v>
      </c>
      <c r="O33" s="174"/>
      <c r="P33" s="195"/>
    </row>
    <row r="34" spans="2:16" s="290" customFormat="1" ht="12.75">
      <c r="B34" s="1009"/>
      <c r="C34" s="1008"/>
      <c r="D34" s="805" t="s">
        <v>179</v>
      </c>
      <c r="E34" s="808" t="s">
        <v>297</v>
      </c>
      <c r="F34" s="813"/>
      <c r="G34" s="667" t="s">
        <v>297</v>
      </c>
      <c r="H34" s="323"/>
      <c r="I34" s="174"/>
      <c r="J34" s="174"/>
      <c r="K34" s="660"/>
      <c r="L34" s="696" t="s">
        <v>297</v>
      </c>
      <c r="M34" s="174"/>
      <c r="N34" s="791" t="s">
        <v>297</v>
      </c>
      <c r="O34" s="174"/>
      <c r="P34" s="195"/>
    </row>
    <row r="35" spans="2:16" s="290" customFormat="1" ht="12.75">
      <c r="B35" s="1009"/>
      <c r="C35" s="1008"/>
      <c r="D35" s="809" t="s">
        <v>155</v>
      </c>
      <c r="E35" s="808" t="s">
        <v>297</v>
      </c>
      <c r="F35" s="813"/>
      <c r="G35" s="810" t="s">
        <v>297</v>
      </c>
      <c r="I35" s="174"/>
      <c r="J35" s="174"/>
      <c r="K35" s="659"/>
      <c r="L35" s="747" t="s">
        <v>297</v>
      </c>
      <c r="M35" s="774"/>
      <c r="N35" s="696" t="s">
        <v>297</v>
      </c>
      <c r="O35" s="174"/>
      <c r="P35" s="195"/>
    </row>
    <row r="36" spans="2:16" s="290" customFormat="1" ht="12.75">
      <c r="B36" s="1009"/>
      <c r="C36" s="1069"/>
      <c r="D36" s="814" t="s">
        <v>50</v>
      </c>
      <c r="E36" s="815" t="s">
        <v>297</v>
      </c>
      <c r="F36" s="198"/>
      <c r="G36" s="755" t="s">
        <v>297</v>
      </c>
      <c r="H36" s="389"/>
      <c r="I36" s="198"/>
      <c r="J36" s="198"/>
      <c r="K36" s="198"/>
      <c r="L36" s="816" t="s">
        <v>297</v>
      </c>
      <c r="M36" s="817"/>
      <c r="N36" s="802" t="s">
        <v>297</v>
      </c>
      <c r="O36" s="198"/>
      <c r="P36" s="212"/>
    </row>
    <row r="37" spans="2:16" s="290" customFormat="1" ht="12.75" customHeight="1">
      <c r="B37" s="1009"/>
      <c r="C37" s="1070" t="s">
        <v>101</v>
      </c>
      <c r="D37" s="818" t="s">
        <v>195</v>
      </c>
      <c r="E37" s="783" t="s">
        <v>297</v>
      </c>
      <c r="F37" s="773"/>
      <c r="G37" s="819" t="s">
        <v>297</v>
      </c>
      <c r="H37" s="772"/>
      <c r="I37" s="773"/>
      <c r="J37" s="773"/>
      <c r="K37" s="773"/>
      <c r="L37" s="772" t="s">
        <v>297</v>
      </c>
      <c r="M37" s="773"/>
      <c r="N37" s="820" t="s">
        <v>297</v>
      </c>
      <c r="O37" s="215"/>
      <c r="P37" s="225"/>
    </row>
    <row r="38" spans="2:16" s="290" customFormat="1" ht="12.75">
      <c r="B38" s="1009"/>
      <c r="C38" s="1071"/>
      <c r="D38" s="821" t="s">
        <v>245</v>
      </c>
      <c r="E38" s="779" t="s">
        <v>297</v>
      </c>
      <c r="F38" s="780"/>
      <c r="G38" s="810" t="s">
        <v>297</v>
      </c>
      <c r="H38" s="822"/>
      <c r="I38" s="780"/>
      <c r="J38" s="780"/>
      <c r="K38" s="780"/>
      <c r="L38" s="823" t="s">
        <v>297</v>
      </c>
      <c r="M38" s="780"/>
      <c r="N38" s="820" t="s">
        <v>297</v>
      </c>
      <c r="O38" s="207"/>
      <c r="P38" s="209"/>
    </row>
    <row r="39" spans="2:16" s="290" customFormat="1" ht="12.75">
      <c r="B39" s="1009"/>
      <c r="C39" s="1001" t="s">
        <v>80</v>
      </c>
      <c r="D39" s="824" t="s">
        <v>221</v>
      </c>
      <c r="E39" s="783" t="s">
        <v>297</v>
      </c>
      <c r="F39" s="825"/>
      <c r="G39" s="706" t="s">
        <v>297</v>
      </c>
      <c r="H39" s="826"/>
      <c r="I39" s="825"/>
      <c r="J39" s="825"/>
      <c r="K39" s="825"/>
      <c r="L39" s="827" t="s">
        <v>297</v>
      </c>
      <c r="M39" s="784"/>
      <c r="N39" s="827" t="s">
        <v>297</v>
      </c>
      <c r="O39" s="218"/>
      <c r="P39" s="418"/>
    </row>
    <row r="40" spans="2:16" s="290" customFormat="1" ht="12.75">
      <c r="B40" s="1009"/>
      <c r="C40" s="1001"/>
      <c r="D40" s="828" t="s">
        <v>223</v>
      </c>
      <c r="E40" s="767" t="s">
        <v>297</v>
      </c>
      <c r="F40" s="780"/>
      <c r="G40" s="651" t="s">
        <v>297</v>
      </c>
      <c r="H40" s="822"/>
      <c r="I40" s="780"/>
      <c r="J40" s="780"/>
      <c r="K40" s="780"/>
      <c r="L40" s="696" t="s">
        <v>297</v>
      </c>
      <c r="M40" s="774"/>
      <c r="N40" s="696" t="s">
        <v>297</v>
      </c>
      <c r="O40" s="208"/>
      <c r="P40" s="209"/>
    </row>
    <row r="41" spans="2:16" s="290" customFormat="1" ht="12.75">
      <c r="B41" s="1009"/>
      <c r="C41" s="1001"/>
      <c r="D41" s="829" t="s">
        <v>225</v>
      </c>
      <c r="E41" s="767" t="s">
        <v>297</v>
      </c>
      <c r="F41" s="780"/>
      <c r="G41" s="651" t="s">
        <v>297</v>
      </c>
      <c r="H41" s="822"/>
      <c r="I41" s="780"/>
      <c r="J41" s="780"/>
      <c r="K41" s="780"/>
      <c r="L41" s="696" t="s">
        <v>297</v>
      </c>
      <c r="M41" s="774"/>
      <c r="N41" s="696" t="s">
        <v>297</v>
      </c>
      <c r="O41" s="208"/>
      <c r="P41" s="209"/>
    </row>
    <row r="42" spans="2:16" s="290" customFormat="1" ht="13.5" thickBot="1">
      <c r="B42" s="1009"/>
      <c r="C42" s="1001"/>
      <c r="D42" s="830" t="s">
        <v>246</v>
      </c>
      <c r="E42" s="831" t="s">
        <v>297</v>
      </c>
      <c r="F42" s="832"/>
      <c r="G42" s="713" t="s">
        <v>297</v>
      </c>
      <c r="H42" s="833"/>
      <c r="I42" s="832"/>
      <c r="J42" s="832"/>
      <c r="K42" s="832"/>
      <c r="L42" s="834" t="s">
        <v>297</v>
      </c>
      <c r="M42" s="832"/>
      <c r="N42" s="834" t="s">
        <v>297</v>
      </c>
      <c r="O42" s="279"/>
      <c r="P42" s="340"/>
    </row>
    <row r="43" spans="2:16" s="290" customFormat="1" ht="13.5" customHeight="1">
      <c r="B43" s="1073" t="s">
        <v>26</v>
      </c>
      <c r="C43" s="408"/>
      <c r="D43" s="835" t="s">
        <v>9</v>
      </c>
      <c r="E43" s="836" t="s">
        <v>297</v>
      </c>
      <c r="F43" s="419"/>
      <c r="G43" s="837" t="s">
        <v>297</v>
      </c>
      <c r="H43" s="420"/>
      <c r="I43" s="419"/>
      <c r="J43" s="419"/>
      <c r="K43" s="419"/>
      <c r="L43" s="838" t="s">
        <v>297</v>
      </c>
      <c r="M43" s="419"/>
      <c r="N43" s="838" t="s">
        <v>297</v>
      </c>
      <c r="O43" s="420"/>
      <c r="P43" s="421"/>
    </row>
    <row r="44" spans="2:16" s="290" customFormat="1" ht="12.75">
      <c r="B44" s="1009"/>
      <c r="C44" s="1001" t="s">
        <v>8</v>
      </c>
      <c r="D44" s="765" t="s">
        <v>218</v>
      </c>
      <c r="E44" s="766">
        <f>SUM(F44:G44)</f>
        <v>181818.66</v>
      </c>
      <c r="F44" s="174"/>
      <c r="G44" s="658">
        <v>181818.66</v>
      </c>
      <c r="H44" s="200"/>
      <c r="I44" s="174"/>
      <c r="J44" s="174"/>
      <c r="K44" s="174"/>
      <c r="L44" s="659">
        <v>46345</v>
      </c>
      <c r="M44" s="174">
        <v>514.77</v>
      </c>
      <c r="N44" s="659">
        <f>L44-M44</f>
        <v>45830.23</v>
      </c>
      <c r="O44" s="174"/>
      <c r="P44" s="332"/>
    </row>
    <row r="45" spans="2:16" s="290" customFormat="1" ht="12.75">
      <c r="B45" s="1009"/>
      <c r="C45" s="1001"/>
      <c r="D45" s="828" t="s">
        <v>62</v>
      </c>
      <c r="E45" s="767" t="s">
        <v>297</v>
      </c>
      <c r="F45" s="659"/>
      <c r="G45" s="651" t="s">
        <v>297</v>
      </c>
      <c r="H45" s="200"/>
      <c r="I45" s="174"/>
      <c r="J45" s="174"/>
      <c r="K45" s="174"/>
      <c r="L45" s="696" t="s">
        <v>297</v>
      </c>
      <c r="M45" s="839"/>
      <c r="N45" s="696" t="s">
        <v>297</v>
      </c>
      <c r="O45" s="174"/>
      <c r="P45" s="195"/>
    </row>
    <row r="46" spans="2:16" s="290" customFormat="1" ht="12.75">
      <c r="B46" s="1009"/>
      <c r="C46" s="1001"/>
      <c r="D46" s="828" t="s">
        <v>217</v>
      </c>
      <c r="E46" s="766">
        <f>SUM(F46:G46)</f>
        <v>12134866.430000002</v>
      </c>
      <c r="F46" s="659"/>
      <c r="G46" s="658">
        <v>12134866.430000002</v>
      </c>
      <c r="H46" s="200"/>
      <c r="I46" s="174"/>
      <c r="J46" s="174"/>
      <c r="K46" s="174"/>
      <c r="L46" s="659">
        <v>1304443.7000000002</v>
      </c>
      <c r="M46" s="839">
        <v>62.18</v>
      </c>
      <c r="N46" s="659">
        <f aca="true" t="shared" si="0" ref="N46:N61">L46-M46</f>
        <v>1304381.5200000003</v>
      </c>
      <c r="O46" s="174"/>
      <c r="P46" s="341"/>
    </row>
    <row r="47" spans="2:16" s="290" customFormat="1" ht="12.75">
      <c r="B47" s="1009"/>
      <c r="C47" s="1001"/>
      <c r="D47" s="828" t="s">
        <v>12</v>
      </c>
      <c r="E47" s="766">
        <f>SUM(F47:G47)</f>
        <v>160324.81</v>
      </c>
      <c r="F47" s="659"/>
      <c r="G47" s="658">
        <v>160324.81</v>
      </c>
      <c r="H47" s="200"/>
      <c r="I47" s="174"/>
      <c r="J47" s="174"/>
      <c r="K47" s="174"/>
      <c r="L47" s="659">
        <v>19694.900000000005</v>
      </c>
      <c r="M47" s="839"/>
      <c r="N47" s="659">
        <f t="shared" si="0"/>
        <v>19694.900000000005</v>
      </c>
      <c r="O47" s="174"/>
      <c r="P47" s="341"/>
    </row>
    <row r="48" spans="2:16" s="290" customFormat="1" ht="12.75">
      <c r="B48" s="1009"/>
      <c r="C48" s="1001"/>
      <c r="D48" s="828" t="s">
        <v>13</v>
      </c>
      <c r="E48" s="766">
        <f>SUM(F48:G48)</f>
        <v>5261.649999999999</v>
      </c>
      <c r="F48" s="659"/>
      <c r="G48" s="658">
        <v>5261.649999999999</v>
      </c>
      <c r="H48" s="200"/>
      <c r="I48" s="174"/>
      <c r="J48" s="174"/>
      <c r="K48" s="174"/>
      <c r="L48" s="659">
        <v>1816.7</v>
      </c>
      <c r="M48" s="839"/>
      <c r="N48" s="659">
        <f t="shared" si="0"/>
        <v>1816.7</v>
      </c>
      <c r="O48" s="174"/>
      <c r="P48" s="341"/>
    </row>
    <row r="49" spans="2:16" s="290" customFormat="1" ht="12.75">
      <c r="B49" s="1009"/>
      <c r="C49" s="1001"/>
      <c r="D49" s="828" t="s">
        <v>14</v>
      </c>
      <c r="E49" s="766">
        <f>SUM(F49:G49)</f>
        <v>5871905.059999999</v>
      </c>
      <c r="F49" s="696" t="s">
        <v>297</v>
      </c>
      <c r="G49" s="658">
        <v>5871905.059999999</v>
      </c>
      <c r="H49" s="200"/>
      <c r="I49" s="174"/>
      <c r="J49" s="174"/>
      <c r="K49" s="774" t="s">
        <v>297</v>
      </c>
      <c r="L49" s="659">
        <v>706391.1000000002</v>
      </c>
      <c r="M49" s="174">
        <v>171.7</v>
      </c>
      <c r="N49" s="659">
        <f t="shared" si="0"/>
        <v>706219.4000000003</v>
      </c>
      <c r="O49" s="174"/>
      <c r="P49" s="840" t="s">
        <v>297</v>
      </c>
    </row>
    <row r="50" spans="2:16" s="290" customFormat="1" ht="12.75">
      <c r="B50" s="1009"/>
      <c r="C50" s="1001"/>
      <c r="D50" s="828" t="s">
        <v>15</v>
      </c>
      <c r="E50" s="766">
        <f>SUM(F50:G50)</f>
        <v>5883032.19</v>
      </c>
      <c r="F50" s="696"/>
      <c r="G50" s="658">
        <v>5883032.19</v>
      </c>
      <c r="H50" s="200"/>
      <c r="I50" s="174"/>
      <c r="J50" s="174"/>
      <c r="K50" s="774"/>
      <c r="L50" s="659">
        <v>491417.5</v>
      </c>
      <c r="M50" s="174">
        <v>139.05</v>
      </c>
      <c r="N50" s="659">
        <f t="shared" si="0"/>
        <v>491278.45</v>
      </c>
      <c r="O50" s="174"/>
      <c r="P50" s="333"/>
    </row>
    <row r="51" spans="2:16" s="290" customFormat="1" ht="12.75">
      <c r="B51" s="1009"/>
      <c r="C51" s="1001"/>
      <c r="D51" s="828" t="s">
        <v>219</v>
      </c>
      <c r="E51" s="779" t="s">
        <v>297</v>
      </c>
      <c r="F51" s="780" t="s">
        <v>297</v>
      </c>
      <c r="G51" s="738"/>
      <c r="H51" s="208"/>
      <c r="I51" s="207"/>
      <c r="J51" s="207"/>
      <c r="K51" s="780" t="s">
        <v>297</v>
      </c>
      <c r="L51" s="660"/>
      <c r="M51" s="207"/>
      <c r="N51" s="660">
        <f t="shared" si="0"/>
        <v>0</v>
      </c>
      <c r="O51" s="207"/>
      <c r="P51" s="336"/>
    </row>
    <row r="52" spans="2:16" s="290" customFormat="1" ht="12.75" customHeight="1">
      <c r="B52" s="1009"/>
      <c r="C52" s="1015" t="s">
        <v>17</v>
      </c>
      <c r="D52" s="841" t="s">
        <v>153</v>
      </c>
      <c r="E52" s="842">
        <f>SUM(F52:G52)</f>
        <v>1142722.55</v>
      </c>
      <c r="F52" s="423"/>
      <c r="G52" s="722">
        <v>1142722.55</v>
      </c>
      <c r="H52" s="424"/>
      <c r="I52" s="423"/>
      <c r="J52" s="423"/>
      <c r="K52" s="423"/>
      <c r="L52" s="723">
        <v>240974.19999999995</v>
      </c>
      <c r="M52" s="723">
        <v>350</v>
      </c>
      <c r="N52" s="843">
        <f t="shared" si="0"/>
        <v>240624.19999999995</v>
      </c>
      <c r="O52" s="424"/>
      <c r="P52" s="426"/>
    </row>
    <row r="53" spans="2:16" s="290" customFormat="1" ht="12.75" customHeight="1">
      <c r="B53" s="1009"/>
      <c r="C53" s="1016"/>
      <c r="D53" s="844" t="s">
        <v>247</v>
      </c>
      <c r="E53" s="845">
        <f>SUM(F53:G53)</f>
        <v>5720</v>
      </c>
      <c r="F53" s="428"/>
      <c r="G53" s="846">
        <v>5720</v>
      </c>
      <c r="H53" s="429"/>
      <c r="I53" s="428"/>
      <c r="J53" s="428"/>
      <c r="K53" s="428"/>
      <c r="L53" s="847">
        <v>342</v>
      </c>
      <c r="M53" s="847"/>
      <c r="N53" s="848">
        <f t="shared" si="0"/>
        <v>342</v>
      </c>
      <c r="O53" s="429"/>
      <c r="P53" s="431"/>
    </row>
    <row r="54" spans="2:16" s="290" customFormat="1" ht="12.75" customHeight="1">
      <c r="B54" s="1009"/>
      <c r="C54" s="1017"/>
      <c r="D54" s="849" t="s">
        <v>207</v>
      </c>
      <c r="E54" s="850" t="s">
        <v>297</v>
      </c>
      <c r="F54" s="851" t="s">
        <v>297</v>
      </c>
      <c r="G54" s="730"/>
      <c r="H54" s="852"/>
      <c r="I54" s="851"/>
      <c r="J54" s="851"/>
      <c r="K54" s="851" t="s">
        <v>297</v>
      </c>
      <c r="L54" s="853"/>
      <c r="M54" s="853"/>
      <c r="N54" s="854">
        <f t="shared" si="0"/>
        <v>0</v>
      </c>
      <c r="O54" s="434"/>
      <c r="P54" s="436"/>
    </row>
    <row r="55" spans="2:16" s="290" customFormat="1" ht="12.75">
      <c r="B55" s="1009"/>
      <c r="C55" s="1010" t="s">
        <v>19</v>
      </c>
      <c r="D55" s="855" t="s">
        <v>213</v>
      </c>
      <c r="E55" s="808" t="s">
        <v>297</v>
      </c>
      <c r="F55" s="773" t="s">
        <v>297</v>
      </c>
      <c r="G55" s="718">
        <v>401628.33</v>
      </c>
      <c r="H55" s="216"/>
      <c r="I55" s="215"/>
      <c r="J55" s="215"/>
      <c r="K55" s="773" t="s">
        <v>297</v>
      </c>
      <c r="L55" s="670">
        <v>62773</v>
      </c>
      <c r="M55" s="215">
        <v>29</v>
      </c>
      <c r="N55" s="670">
        <f t="shared" si="0"/>
        <v>62744</v>
      </c>
      <c r="O55" s="216"/>
      <c r="P55" s="225"/>
    </row>
    <row r="56" spans="2:16" s="290" customFormat="1" ht="12.75">
      <c r="B56" s="1009"/>
      <c r="C56" s="1011"/>
      <c r="D56" s="856" t="s">
        <v>24</v>
      </c>
      <c r="E56" s="766">
        <f aca="true" t="shared" si="1" ref="E56:E61">SUM(F56:G56)</f>
        <v>1461984.4800000286</v>
      </c>
      <c r="F56" s="691"/>
      <c r="G56" s="658">
        <v>1461984.4800000286</v>
      </c>
      <c r="H56" s="200"/>
      <c r="I56" s="174"/>
      <c r="J56" s="174"/>
      <c r="K56" s="673"/>
      <c r="L56" s="659">
        <v>125127.67999999916</v>
      </c>
      <c r="M56" s="174"/>
      <c r="N56" s="659">
        <f t="shared" si="0"/>
        <v>125127.67999999916</v>
      </c>
      <c r="O56" s="200"/>
      <c r="P56" s="195"/>
    </row>
    <row r="57" spans="2:16" s="290" customFormat="1" ht="12.75">
      <c r="B57" s="1009"/>
      <c r="C57" s="1011"/>
      <c r="D57" s="828" t="s">
        <v>23</v>
      </c>
      <c r="E57" s="766">
        <f t="shared" si="1"/>
        <v>707512.9800000075</v>
      </c>
      <c r="F57" s="659">
        <v>0</v>
      </c>
      <c r="G57" s="658">
        <v>707512.9800000075</v>
      </c>
      <c r="H57" s="200"/>
      <c r="I57" s="174"/>
      <c r="J57" s="174"/>
      <c r="K57" s="174">
        <v>800</v>
      </c>
      <c r="L57" s="659">
        <v>42308.82000000059</v>
      </c>
      <c r="M57" s="174"/>
      <c r="N57" s="659">
        <f t="shared" si="0"/>
        <v>42308.82000000059</v>
      </c>
      <c r="O57" s="200"/>
      <c r="P57" s="195"/>
    </row>
    <row r="58" spans="2:16" s="290" customFormat="1" ht="12.75">
      <c r="B58" s="1009"/>
      <c r="C58" s="1011"/>
      <c r="D58" s="828" t="s">
        <v>22</v>
      </c>
      <c r="E58" s="766">
        <f t="shared" si="1"/>
        <v>6316425.049999902</v>
      </c>
      <c r="F58" s="659"/>
      <c r="G58" s="658">
        <v>6316425.049999902</v>
      </c>
      <c r="H58" s="200"/>
      <c r="I58" s="174"/>
      <c r="J58" s="174"/>
      <c r="K58" s="174"/>
      <c r="L58" s="659">
        <v>705110.0299999925</v>
      </c>
      <c r="M58" s="174"/>
      <c r="N58" s="659">
        <f t="shared" si="0"/>
        <v>705110.0299999925</v>
      </c>
      <c r="O58" s="200"/>
      <c r="P58" s="195"/>
    </row>
    <row r="59" spans="2:16" s="290" customFormat="1" ht="12.75">
      <c r="B59" s="1009"/>
      <c r="C59" s="1011"/>
      <c r="D59" s="828" t="s">
        <v>208</v>
      </c>
      <c r="E59" s="766">
        <f t="shared" si="1"/>
        <v>934640.4199999959</v>
      </c>
      <c r="F59" s="174"/>
      <c r="G59" s="658">
        <v>934640.4199999959</v>
      </c>
      <c r="H59" s="208"/>
      <c r="I59" s="207"/>
      <c r="J59" s="207"/>
      <c r="K59" s="174"/>
      <c r="L59" s="659">
        <v>210696.68000000087</v>
      </c>
      <c r="M59" s="174"/>
      <c r="N59" s="659">
        <f t="shared" si="0"/>
        <v>210696.68000000087</v>
      </c>
      <c r="O59" s="208"/>
      <c r="P59" s="209"/>
    </row>
    <row r="60" spans="2:16" s="290" customFormat="1" ht="12.75">
      <c r="B60" s="1009"/>
      <c r="C60" s="1014"/>
      <c r="D60" s="857" t="s">
        <v>211</v>
      </c>
      <c r="E60" s="858">
        <f t="shared" si="1"/>
        <v>27625</v>
      </c>
      <c r="F60" s="741"/>
      <c r="G60" s="740">
        <v>27625</v>
      </c>
      <c r="H60" s="211"/>
      <c r="I60" s="198"/>
      <c r="J60" s="198"/>
      <c r="K60" s="744"/>
      <c r="L60" s="741">
        <v>32500</v>
      </c>
      <c r="M60" s="198"/>
      <c r="N60" s="741">
        <f t="shared" si="0"/>
        <v>32500</v>
      </c>
      <c r="O60" s="211"/>
      <c r="P60" s="212"/>
    </row>
    <row r="61" spans="2:16" s="290" customFormat="1" ht="15" customHeight="1">
      <c r="B61" s="1009"/>
      <c r="C61" s="1006" t="s">
        <v>101</v>
      </c>
      <c r="D61" s="818" t="s">
        <v>76</v>
      </c>
      <c r="E61" s="859">
        <f t="shared" si="1"/>
        <v>0</v>
      </c>
      <c r="F61" s="219"/>
      <c r="G61" s="860"/>
      <c r="H61" s="218"/>
      <c r="I61" s="219"/>
      <c r="J61" s="219"/>
      <c r="K61" s="861">
        <v>20</v>
      </c>
      <c r="L61" s="219"/>
      <c r="M61" s="219"/>
      <c r="N61" s="862">
        <f t="shared" si="0"/>
        <v>0</v>
      </c>
      <c r="O61" s="219"/>
      <c r="P61" s="438"/>
    </row>
    <row r="62" spans="2:16" s="290" customFormat="1" ht="12.75">
      <c r="B62" s="1009"/>
      <c r="C62" s="1002"/>
      <c r="D62" s="863" t="s">
        <v>215</v>
      </c>
      <c r="E62" s="797" t="s">
        <v>297</v>
      </c>
      <c r="F62" s="817"/>
      <c r="G62" s="864" t="s">
        <v>297</v>
      </c>
      <c r="H62" s="865"/>
      <c r="I62" s="817"/>
      <c r="J62" s="817"/>
      <c r="K62" s="802"/>
      <c r="L62" s="817" t="s">
        <v>297</v>
      </c>
      <c r="M62" s="817"/>
      <c r="N62" s="798" t="s">
        <v>297</v>
      </c>
      <c r="O62" s="198"/>
      <c r="P62" s="439"/>
    </row>
    <row r="63" spans="2:16" s="290" customFormat="1" ht="12.75">
      <c r="B63" s="1009"/>
      <c r="C63" s="394" t="s">
        <v>80</v>
      </c>
      <c r="D63" s="866" t="s">
        <v>25</v>
      </c>
      <c r="E63" s="783" t="s">
        <v>297</v>
      </c>
      <c r="F63" s="784"/>
      <c r="G63" s="867" t="s">
        <v>297</v>
      </c>
      <c r="H63" s="868"/>
      <c r="I63" s="784"/>
      <c r="J63" s="784"/>
      <c r="K63" s="784"/>
      <c r="L63" s="827" t="s">
        <v>297</v>
      </c>
      <c r="M63" s="827" t="s">
        <v>298</v>
      </c>
      <c r="N63" s="784" t="s">
        <v>297</v>
      </c>
      <c r="O63" s="180"/>
      <c r="P63" s="193"/>
    </row>
    <row r="64" spans="2:16" s="290" customFormat="1" ht="12.75">
      <c r="B64" s="1009"/>
      <c r="C64" s="395"/>
      <c r="D64" s="829" t="s">
        <v>222</v>
      </c>
      <c r="E64" s="767" t="s">
        <v>297</v>
      </c>
      <c r="F64" s="774"/>
      <c r="G64" s="869" t="s">
        <v>297</v>
      </c>
      <c r="H64" s="776"/>
      <c r="I64" s="774"/>
      <c r="J64" s="776"/>
      <c r="K64" s="774"/>
      <c r="L64" s="696" t="s">
        <v>297</v>
      </c>
      <c r="M64" s="696" t="s">
        <v>298</v>
      </c>
      <c r="N64" s="774" t="s">
        <v>297</v>
      </c>
      <c r="O64" s="174"/>
      <c r="P64" s="332"/>
    </row>
    <row r="65" spans="2:16" s="290" customFormat="1" ht="12.75">
      <c r="B65" s="1009"/>
      <c r="C65" s="395"/>
      <c r="D65" s="829" t="s">
        <v>248</v>
      </c>
      <c r="E65" s="767" t="s">
        <v>297</v>
      </c>
      <c r="F65" s="774"/>
      <c r="G65" s="869" t="s">
        <v>297</v>
      </c>
      <c r="H65" s="776"/>
      <c r="I65" s="774"/>
      <c r="J65" s="776"/>
      <c r="K65" s="774"/>
      <c r="L65" s="696" t="s">
        <v>297</v>
      </c>
      <c r="M65" s="696"/>
      <c r="N65" s="774" t="s">
        <v>297</v>
      </c>
      <c r="O65" s="174"/>
      <c r="P65" s="332"/>
    </row>
    <row r="66" spans="2:16" s="290" customFormat="1" ht="12.75">
      <c r="B66" s="1009"/>
      <c r="C66" s="395"/>
      <c r="D66" s="829" t="s">
        <v>249</v>
      </c>
      <c r="E66" s="767" t="s">
        <v>297</v>
      </c>
      <c r="F66" s="774"/>
      <c r="G66" s="869" t="s">
        <v>297</v>
      </c>
      <c r="H66" s="776"/>
      <c r="I66" s="774"/>
      <c r="J66" s="776"/>
      <c r="K66" s="774"/>
      <c r="L66" s="696" t="s">
        <v>297</v>
      </c>
      <c r="M66" s="696"/>
      <c r="N66" s="774" t="s">
        <v>297</v>
      </c>
      <c r="O66" s="174"/>
      <c r="P66" s="332"/>
    </row>
    <row r="67" spans="2:16" s="290" customFormat="1" ht="12.75">
      <c r="B67" s="1009"/>
      <c r="C67" s="395"/>
      <c r="D67" s="829" t="s">
        <v>250</v>
      </c>
      <c r="E67" s="767" t="s">
        <v>297</v>
      </c>
      <c r="F67" s="774"/>
      <c r="G67" s="869" t="s">
        <v>297</v>
      </c>
      <c r="H67" s="776"/>
      <c r="I67" s="774"/>
      <c r="J67" s="776"/>
      <c r="K67" s="774"/>
      <c r="L67" s="696" t="s">
        <v>297</v>
      </c>
      <c r="M67" s="696"/>
      <c r="N67" s="774" t="s">
        <v>297</v>
      </c>
      <c r="O67" s="174"/>
      <c r="P67" s="332"/>
    </row>
    <row r="68" spans="2:16" s="290" customFormat="1" ht="12.75">
      <c r="B68" s="1013"/>
      <c r="C68" s="303"/>
      <c r="D68" s="857" t="s">
        <v>226</v>
      </c>
      <c r="E68" s="797" t="s">
        <v>297</v>
      </c>
      <c r="F68" s="817"/>
      <c r="G68" s="864" t="s">
        <v>297</v>
      </c>
      <c r="H68" s="865"/>
      <c r="I68" s="817"/>
      <c r="J68" s="865"/>
      <c r="K68" s="817"/>
      <c r="L68" s="802" t="s">
        <v>297</v>
      </c>
      <c r="M68" s="817" t="s">
        <v>298</v>
      </c>
      <c r="N68" s="817" t="s">
        <v>297</v>
      </c>
      <c r="O68" s="198"/>
      <c r="P68" s="439"/>
    </row>
    <row r="69" spans="2:16" s="290" customFormat="1" ht="18.75" customHeight="1">
      <c r="B69" s="1031" t="s">
        <v>28</v>
      </c>
      <c r="C69" s="1067"/>
      <c r="D69" s="1033"/>
      <c r="E69" s="334">
        <v>648449697.7600005</v>
      </c>
      <c r="F69" s="334">
        <v>52824615.480000004</v>
      </c>
      <c r="G69" s="413">
        <v>595625082.2800003</v>
      </c>
      <c r="H69" s="415">
        <v>0</v>
      </c>
      <c r="I69" s="177">
        <v>0</v>
      </c>
      <c r="J69" s="177">
        <v>30224.13</v>
      </c>
      <c r="K69" s="177">
        <v>479168.93200000003</v>
      </c>
      <c r="L69" s="177">
        <v>302271205.7399997</v>
      </c>
      <c r="M69" s="177">
        <v>17639.57</v>
      </c>
      <c r="N69" s="177">
        <v>302253566.16999966</v>
      </c>
      <c r="O69" s="177">
        <v>40.6</v>
      </c>
      <c r="P69" s="189" t="s">
        <v>297</v>
      </c>
    </row>
    <row r="70" spans="2:16" s="290" customFormat="1" ht="12.75">
      <c r="B70" s="1012" t="s">
        <v>29</v>
      </c>
      <c r="C70" s="1006" t="s">
        <v>8</v>
      </c>
      <c r="D70" s="824" t="s">
        <v>251</v>
      </c>
      <c r="E70" s="808" t="s">
        <v>297</v>
      </c>
      <c r="F70" s="747" t="s">
        <v>297</v>
      </c>
      <c r="G70" s="718">
        <v>246143.12</v>
      </c>
      <c r="H70" s="216"/>
      <c r="I70" s="773" t="s">
        <v>297</v>
      </c>
      <c r="J70" s="215"/>
      <c r="K70" s="670"/>
      <c r="L70" s="670">
        <v>25569.18</v>
      </c>
      <c r="M70" s="215"/>
      <c r="N70" s="670">
        <f>L70-M70</f>
        <v>25569.18</v>
      </c>
      <c r="O70" s="748"/>
      <c r="P70" s="225">
        <v>0.777</v>
      </c>
    </row>
    <row r="71" spans="2:16" s="290" customFormat="1" ht="12.75">
      <c r="B71" s="1009"/>
      <c r="C71" s="1001"/>
      <c r="D71" s="870" t="s">
        <v>233</v>
      </c>
      <c r="E71" s="767" t="s">
        <v>297</v>
      </c>
      <c r="F71" s="774" t="s">
        <v>297</v>
      </c>
      <c r="G71" s="777">
        <v>555452.61</v>
      </c>
      <c r="H71" s="200"/>
      <c r="I71" s="774" t="s">
        <v>297</v>
      </c>
      <c r="J71" s="174"/>
      <c r="K71" s="659"/>
      <c r="L71" s="174">
        <v>83415.29</v>
      </c>
      <c r="M71" s="174"/>
      <c r="N71" s="174">
        <f>L71-M71</f>
        <v>83415.29</v>
      </c>
      <c r="O71" s="200"/>
      <c r="P71" s="195"/>
    </row>
    <row r="72" spans="2:16" s="290" customFormat="1" ht="12.75">
      <c r="B72" s="1009"/>
      <c r="C72" s="1001"/>
      <c r="D72" s="829" t="s">
        <v>32</v>
      </c>
      <c r="E72" s="766">
        <f>SUM(F72:G72)</f>
        <v>0</v>
      </c>
      <c r="F72" s="659"/>
      <c r="G72" s="777"/>
      <c r="H72" s="200"/>
      <c r="I72" s="174"/>
      <c r="J72" s="174">
        <v>222.2</v>
      </c>
      <c r="K72" s="696" t="s">
        <v>297</v>
      </c>
      <c r="L72" s="839"/>
      <c r="M72" s="839"/>
      <c r="N72" s="839">
        <f>L72-M72</f>
        <v>0</v>
      </c>
      <c r="O72" s="200"/>
      <c r="P72" s="195"/>
    </row>
    <row r="73" spans="2:16" s="290" customFormat="1" ht="12.75">
      <c r="B73" s="1009"/>
      <c r="C73" s="1001"/>
      <c r="D73" s="829" t="s">
        <v>252</v>
      </c>
      <c r="E73" s="766" t="s">
        <v>297</v>
      </c>
      <c r="F73" s="659">
        <v>3150</v>
      </c>
      <c r="G73" s="869" t="s">
        <v>297</v>
      </c>
      <c r="H73" s="200">
        <v>1875.25</v>
      </c>
      <c r="I73" s="174"/>
      <c r="J73" s="174">
        <v>1589.75</v>
      </c>
      <c r="K73" s="654">
        <v>3965.4669999999996</v>
      </c>
      <c r="L73" s="774" t="s">
        <v>297</v>
      </c>
      <c r="M73" s="174"/>
      <c r="N73" s="774" t="s">
        <v>297</v>
      </c>
      <c r="O73" s="200">
        <v>236.316</v>
      </c>
      <c r="P73" s="195">
        <v>3.498</v>
      </c>
    </row>
    <row r="74" spans="2:16" s="290" customFormat="1" ht="12.75">
      <c r="B74" s="1009"/>
      <c r="C74" s="1001"/>
      <c r="D74" s="829" t="s">
        <v>33</v>
      </c>
      <c r="E74" s="766" t="s">
        <v>297</v>
      </c>
      <c r="F74" s="696" t="s">
        <v>297</v>
      </c>
      <c r="G74" s="777">
        <v>51580065.86000003</v>
      </c>
      <c r="H74" s="200">
        <v>334022.9</v>
      </c>
      <c r="I74" s="174">
        <v>35917</v>
      </c>
      <c r="J74" s="774" t="s">
        <v>297</v>
      </c>
      <c r="K74" s="174">
        <v>35999.653</v>
      </c>
      <c r="L74" s="174">
        <v>16159948.849999998</v>
      </c>
      <c r="M74" s="174"/>
      <c r="N74" s="174">
        <f>L74-M74</f>
        <v>16159948.849999998</v>
      </c>
      <c r="O74" s="750">
        <v>110</v>
      </c>
      <c r="P74" s="871" t="s">
        <v>297</v>
      </c>
    </row>
    <row r="75" spans="2:16" s="290" customFormat="1" ht="12.75">
      <c r="B75" s="1009"/>
      <c r="C75" s="1001"/>
      <c r="D75" s="829" t="s">
        <v>237</v>
      </c>
      <c r="E75" s="766">
        <f>SUM(F75:G75)</f>
        <v>0</v>
      </c>
      <c r="F75" s="696"/>
      <c r="G75" s="777"/>
      <c r="H75" s="200"/>
      <c r="I75" s="174"/>
      <c r="J75" s="659"/>
      <c r="K75" s="174">
        <v>1.695</v>
      </c>
      <c r="L75" s="174"/>
      <c r="M75" s="174"/>
      <c r="N75" s="174">
        <f>L75-M75</f>
        <v>0</v>
      </c>
      <c r="O75" s="200">
        <v>0.21</v>
      </c>
      <c r="P75" s="195">
        <v>1.961</v>
      </c>
    </row>
    <row r="76" spans="2:16" s="290" customFormat="1" ht="12.75">
      <c r="B76" s="1009"/>
      <c r="C76" s="1001"/>
      <c r="D76" s="829" t="s">
        <v>34</v>
      </c>
      <c r="E76" s="766" t="s">
        <v>297</v>
      </c>
      <c r="F76" s="774" t="s">
        <v>297</v>
      </c>
      <c r="G76" s="777">
        <v>372688.61</v>
      </c>
      <c r="H76" s="200"/>
      <c r="I76" s="174"/>
      <c r="J76" s="174"/>
      <c r="K76" s="696" t="s">
        <v>297</v>
      </c>
      <c r="L76" s="174">
        <v>48030.06</v>
      </c>
      <c r="M76" s="174">
        <v>3724</v>
      </c>
      <c r="N76" s="174">
        <f>L76-M76</f>
        <v>44306.06</v>
      </c>
      <c r="O76" s="200">
        <v>42.45</v>
      </c>
      <c r="P76" s="871" t="s">
        <v>297</v>
      </c>
    </row>
    <row r="77" spans="2:16" s="290" customFormat="1" ht="12.75">
      <c r="B77" s="1009"/>
      <c r="C77" s="1001"/>
      <c r="D77" s="829" t="s">
        <v>52</v>
      </c>
      <c r="E77" s="766">
        <f>SUM(F77:G77)</f>
        <v>0</v>
      </c>
      <c r="F77" s="774"/>
      <c r="G77" s="777"/>
      <c r="H77" s="200"/>
      <c r="I77" s="174"/>
      <c r="J77" s="174"/>
      <c r="K77" s="696"/>
      <c r="L77" s="174"/>
      <c r="M77" s="174"/>
      <c r="N77" s="174">
        <f>L77-M77</f>
        <v>0</v>
      </c>
      <c r="O77" s="200">
        <v>0.19</v>
      </c>
      <c r="P77" s="195"/>
    </row>
    <row r="78" spans="2:16" s="290" customFormat="1" ht="12.75">
      <c r="B78" s="1009"/>
      <c r="C78" s="1001"/>
      <c r="D78" s="856" t="s">
        <v>9</v>
      </c>
      <c r="E78" s="766" t="s">
        <v>297</v>
      </c>
      <c r="F78" s="774" t="s">
        <v>297</v>
      </c>
      <c r="G78" s="869" t="s">
        <v>297</v>
      </c>
      <c r="H78" s="200"/>
      <c r="I78" s="174"/>
      <c r="J78" s="174"/>
      <c r="K78" s="774" t="s">
        <v>297</v>
      </c>
      <c r="L78" s="774" t="s">
        <v>297</v>
      </c>
      <c r="M78" s="174"/>
      <c r="N78" s="774" t="s">
        <v>297</v>
      </c>
      <c r="O78" s="200">
        <v>0.7094</v>
      </c>
      <c r="P78" s="751"/>
    </row>
    <row r="79" spans="2:16" s="290" customFormat="1" ht="12.75">
      <c r="B79" s="1009"/>
      <c r="C79" s="1001"/>
      <c r="D79" s="828" t="s">
        <v>36</v>
      </c>
      <c r="E79" s="766">
        <f aca="true" t="shared" si="2" ref="E79:E87">SUM(F79:G79)</f>
        <v>0</v>
      </c>
      <c r="F79" s="696"/>
      <c r="G79" s="658"/>
      <c r="H79" s="200"/>
      <c r="I79" s="659"/>
      <c r="J79" s="174"/>
      <c r="K79" s="174"/>
      <c r="L79" s="659"/>
      <c r="M79" s="174"/>
      <c r="N79" s="659">
        <f aca="true" t="shared" si="3" ref="N79:N86">L79-M79</f>
        <v>0</v>
      </c>
      <c r="O79" s="200"/>
      <c r="P79" s="195">
        <v>1.32</v>
      </c>
    </row>
    <row r="80" spans="2:16" s="290" customFormat="1" ht="12.75">
      <c r="B80" s="1009"/>
      <c r="C80" s="1001"/>
      <c r="D80" s="829" t="s">
        <v>66</v>
      </c>
      <c r="E80" s="766">
        <f t="shared" si="2"/>
        <v>0</v>
      </c>
      <c r="F80" s="696"/>
      <c r="G80" s="658"/>
      <c r="H80" s="200"/>
      <c r="I80" s="659"/>
      <c r="J80" s="174">
        <v>0.82</v>
      </c>
      <c r="K80" s="174"/>
      <c r="L80" s="659"/>
      <c r="M80" s="174"/>
      <c r="N80" s="659">
        <f t="shared" si="3"/>
        <v>0</v>
      </c>
      <c r="O80" s="200"/>
      <c r="P80" s="195">
        <v>5.769</v>
      </c>
    </row>
    <row r="81" spans="2:16" s="290" customFormat="1" ht="12.75">
      <c r="B81" s="1009"/>
      <c r="C81" s="1001"/>
      <c r="D81" s="856" t="s">
        <v>137</v>
      </c>
      <c r="E81" s="766">
        <f t="shared" si="2"/>
        <v>0</v>
      </c>
      <c r="F81" s="696"/>
      <c r="G81" s="658"/>
      <c r="H81" s="200"/>
      <c r="I81" s="659"/>
      <c r="J81" s="174"/>
      <c r="K81" s="174">
        <v>74</v>
      </c>
      <c r="L81" s="659"/>
      <c r="M81" s="174"/>
      <c r="N81" s="659">
        <f t="shared" si="3"/>
        <v>0</v>
      </c>
      <c r="O81" s="200"/>
      <c r="P81" s="751"/>
    </row>
    <row r="82" spans="2:16" s="290" customFormat="1" ht="12.75">
      <c r="B82" s="1009"/>
      <c r="C82" s="1001"/>
      <c r="D82" s="856" t="s">
        <v>53</v>
      </c>
      <c r="E82" s="766">
        <f t="shared" si="2"/>
        <v>0</v>
      </c>
      <c r="F82" s="696"/>
      <c r="G82" s="777"/>
      <c r="H82" s="200"/>
      <c r="I82" s="174"/>
      <c r="J82" s="174"/>
      <c r="K82" s="659"/>
      <c r="L82" s="174"/>
      <c r="M82" s="174"/>
      <c r="N82" s="174">
        <f t="shared" si="3"/>
        <v>0</v>
      </c>
      <c r="O82" s="750"/>
      <c r="P82" s="751">
        <v>3.717</v>
      </c>
    </row>
    <row r="83" spans="2:16" s="290" customFormat="1" ht="12.75">
      <c r="B83" s="1009"/>
      <c r="C83" s="1001"/>
      <c r="D83" s="829" t="s">
        <v>234</v>
      </c>
      <c r="E83" s="766">
        <f t="shared" si="2"/>
        <v>0</v>
      </c>
      <c r="F83" s="696"/>
      <c r="G83" s="777"/>
      <c r="H83" s="200"/>
      <c r="I83" s="174"/>
      <c r="J83" s="174">
        <v>0.21</v>
      </c>
      <c r="K83" s="659"/>
      <c r="L83" s="174"/>
      <c r="M83" s="174"/>
      <c r="N83" s="174">
        <f t="shared" si="3"/>
        <v>0</v>
      </c>
      <c r="O83" s="200"/>
      <c r="P83" s="195"/>
    </row>
    <row r="84" spans="2:16" s="290" customFormat="1" ht="12.75">
      <c r="B84" s="1009"/>
      <c r="C84" s="1001"/>
      <c r="D84" s="829" t="s">
        <v>187</v>
      </c>
      <c r="E84" s="766">
        <f t="shared" si="2"/>
        <v>0</v>
      </c>
      <c r="F84" s="696"/>
      <c r="G84" s="777"/>
      <c r="H84" s="200"/>
      <c r="I84" s="174"/>
      <c r="J84" s="174"/>
      <c r="K84" s="659">
        <v>9</v>
      </c>
      <c r="L84" s="174"/>
      <c r="M84" s="174"/>
      <c r="N84" s="174">
        <f t="shared" si="3"/>
        <v>0</v>
      </c>
      <c r="O84" s="200"/>
      <c r="P84" s="195"/>
    </row>
    <row r="85" spans="2:16" s="290" customFormat="1" ht="12.75">
      <c r="B85" s="1009"/>
      <c r="C85" s="1001"/>
      <c r="D85" s="829" t="s">
        <v>188</v>
      </c>
      <c r="E85" s="766">
        <f t="shared" si="2"/>
        <v>0</v>
      </c>
      <c r="F85" s="696"/>
      <c r="G85" s="777"/>
      <c r="H85" s="200"/>
      <c r="I85" s="174"/>
      <c r="J85" s="174"/>
      <c r="K85" s="659">
        <v>37.244</v>
      </c>
      <c r="L85" s="174"/>
      <c r="M85" s="174"/>
      <c r="N85" s="174">
        <f t="shared" si="3"/>
        <v>0</v>
      </c>
      <c r="O85" s="200"/>
      <c r="P85" s="195"/>
    </row>
    <row r="86" spans="2:16" s="290" customFormat="1" ht="12.75">
      <c r="B86" s="1009"/>
      <c r="C86" s="1001"/>
      <c r="D86" s="829" t="s">
        <v>236</v>
      </c>
      <c r="E86" s="766">
        <f t="shared" si="2"/>
        <v>0</v>
      </c>
      <c r="F86" s="696"/>
      <c r="G86" s="777"/>
      <c r="H86" s="200"/>
      <c r="I86" s="174"/>
      <c r="J86" s="174">
        <v>0.2</v>
      </c>
      <c r="K86" s="659"/>
      <c r="L86" s="174"/>
      <c r="M86" s="174"/>
      <c r="N86" s="174">
        <f t="shared" si="3"/>
        <v>0</v>
      </c>
      <c r="O86" s="200"/>
      <c r="P86" s="195"/>
    </row>
    <row r="87" spans="2:16" s="290" customFormat="1" ht="12.75">
      <c r="B87" s="1009"/>
      <c r="C87" s="1001"/>
      <c r="D87" s="856" t="s">
        <v>149</v>
      </c>
      <c r="E87" s="766">
        <f t="shared" si="2"/>
        <v>0</v>
      </c>
      <c r="F87" s="774"/>
      <c r="G87" s="869" t="s">
        <v>297</v>
      </c>
      <c r="H87" s="200"/>
      <c r="I87" s="174"/>
      <c r="J87" s="659"/>
      <c r="K87" s="174"/>
      <c r="L87" s="774" t="s">
        <v>297</v>
      </c>
      <c r="M87" s="174"/>
      <c r="N87" s="774" t="s">
        <v>297</v>
      </c>
      <c r="O87" s="200"/>
      <c r="P87" s="195"/>
    </row>
    <row r="88" spans="2:16" s="290" customFormat="1" ht="12.75">
      <c r="B88" s="1009"/>
      <c r="C88" s="1001"/>
      <c r="D88" s="829" t="s">
        <v>197</v>
      </c>
      <c r="E88" s="766" t="s">
        <v>297</v>
      </c>
      <c r="F88" s="774"/>
      <c r="G88" s="777"/>
      <c r="H88" s="200"/>
      <c r="I88" s="174"/>
      <c r="J88" s="659"/>
      <c r="K88" s="659">
        <v>43.268</v>
      </c>
      <c r="L88" s="174"/>
      <c r="M88" s="174"/>
      <c r="N88" s="839">
        <f aca="true" t="shared" si="4" ref="N88:N94">L88-M88</f>
        <v>0</v>
      </c>
      <c r="O88" s="200"/>
      <c r="P88" s="195"/>
    </row>
    <row r="89" spans="2:16" s="290" customFormat="1" ht="12.75">
      <c r="B89" s="1009"/>
      <c r="C89" s="1001"/>
      <c r="D89" s="855" t="s">
        <v>229</v>
      </c>
      <c r="E89" s="766">
        <f>SUM(F89:G89)</f>
        <v>0</v>
      </c>
      <c r="F89" s="774"/>
      <c r="G89" s="777"/>
      <c r="H89" s="200"/>
      <c r="I89" s="174"/>
      <c r="J89" s="174"/>
      <c r="K89" s="174">
        <v>1.64</v>
      </c>
      <c r="L89" s="174"/>
      <c r="M89" s="174"/>
      <c r="N89" s="839">
        <f t="shared" si="4"/>
        <v>0</v>
      </c>
      <c r="O89" s="200"/>
      <c r="P89" s="751"/>
    </row>
    <row r="90" spans="2:16" s="290" customFormat="1" ht="12.75">
      <c r="B90" s="1009"/>
      <c r="C90" s="1001"/>
      <c r="D90" s="855" t="s">
        <v>198</v>
      </c>
      <c r="E90" s="766">
        <f>SUM(F90:G90)</f>
        <v>0</v>
      </c>
      <c r="F90" s="696"/>
      <c r="G90" s="671"/>
      <c r="H90" s="221"/>
      <c r="I90" s="174"/>
      <c r="J90" s="659"/>
      <c r="K90" s="659">
        <v>73.58</v>
      </c>
      <c r="L90" s="659"/>
      <c r="M90" s="174"/>
      <c r="N90" s="659">
        <f t="shared" si="4"/>
        <v>0</v>
      </c>
      <c r="O90" s="750"/>
      <c r="P90" s="751"/>
    </row>
    <row r="91" spans="2:16" s="290" customFormat="1" ht="12.75">
      <c r="B91" s="1009"/>
      <c r="C91" s="1001"/>
      <c r="D91" s="829" t="s">
        <v>199</v>
      </c>
      <c r="E91" s="766">
        <f>SUM(F91:G91)</f>
        <v>0</v>
      </c>
      <c r="F91" s="774"/>
      <c r="G91" s="658"/>
      <c r="H91" s="200"/>
      <c r="I91" s="174"/>
      <c r="J91" s="174"/>
      <c r="K91" s="174">
        <v>154.5</v>
      </c>
      <c r="L91" s="659"/>
      <c r="M91" s="174"/>
      <c r="N91" s="659">
        <f t="shared" si="4"/>
        <v>0</v>
      </c>
      <c r="O91" s="200"/>
      <c r="P91" s="195"/>
    </row>
    <row r="92" spans="2:16" s="290" customFormat="1" ht="12.75">
      <c r="B92" s="1009"/>
      <c r="C92" s="1001"/>
      <c r="D92" s="829" t="s">
        <v>43</v>
      </c>
      <c r="E92" s="766" t="s">
        <v>297</v>
      </c>
      <c r="F92" s="774" t="s">
        <v>297</v>
      </c>
      <c r="G92" s="658">
        <v>11057.199999999999</v>
      </c>
      <c r="H92" s="200"/>
      <c r="I92" s="174"/>
      <c r="J92" s="197"/>
      <c r="K92" s="774" t="s">
        <v>297</v>
      </c>
      <c r="L92" s="659">
        <v>1943</v>
      </c>
      <c r="M92" s="174">
        <v>450</v>
      </c>
      <c r="N92" s="659">
        <f t="shared" si="4"/>
        <v>1493</v>
      </c>
      <c r="O92" s="200"/>
      <c r="P92" s="195"/>
    </row>
    <row r="93" spans="2:16" s="290" customFormat="1" ht="12.75">
      <c r="B93" s="1009"/>
      <c r="C93" s="1001"/>
      <c r="D93" s="829" t="s">
        <v>175</v>
      </c>
      <c r="E93" s="766" t="s">
        <v>297</v>
      </c>
      <c r="F93" s="774" t="s">
        <v>297</v>
      </c>
      <c r="G93" s="658">
        <v>19456.13</v>
      </c>
      <c r="H93" s="200"/>
      <c r="I93" s="774" t="s">
        <v>297</v>
      </c>
      <c r="J93" s="197"/>
      <c r="K93" s="174"/>
      <c r="L93" s="659">
        <v>3530.6</v>
      </c>
      <c r="M93" s="174"/>
      <c r="N93" s="659">
        <f t="shared" si="4"/>
        <v>3530.6</v>
      </c>
      <c r="O93" s="200"/>
      <c r="P93" s="195"/>
    </row>
    <row r="94" spans="2:16" s="290" customFormat="1" ht="12.75" customHeight="1">
      <c r="B94" s="1009"/>
      <c r="C94" s="1016" t="s">
        <v>17</v>
      </c>
      <c r="D94" s="872" t="s">
        <v>227</v>
      </c>
      <c r="E94" s="873">
        <f>SUM(F94:G94)</f>
        <v>0</v>
      </c>
      <c r="F94" s="773"/>
      <c r="G94" s="718"/>
      <c r="H94" s="216"/>
      <c r="I94" s="215"/>
      <c r="J94" s="773">
        <v>47</v>
      </c>
      <c r="K94" s="773">
        <v>5.5</v>
      </c>
      <c r="L94" s="747"/>
      <c r="M94" s="874"/>
      <c r="N94" s="670">
        <f t="shared" si="4"/>
        <v>0</v>
      </c>
      <c r="O94" s="216"/>
      <c r="P94" s="337">
        <v>38.19</v>
      </c>
    </row>
    <row r="95" spans="2:16" s="290" customFormat="1" ht="12.75">
      <c r="B95" s="1009"/>
      <c r="C95" s="1016"/>
      <c r="D95" s="875" t="s">
        <v>205</v>
      </c>
      <c r="E95" s="858" t="s">
        <v>297</v>
      </c>
      <c r="F95" s="198"/>
      <c r="G95" s="876" t="s">
        <v>297</v>
      </c>
      <c r="H95" s="211"/>
      <c r="I95" s="198"/>
      <c r="J95" s="741"/>
      <c r="K95" s="741"/>
      <c r="L95" s="774" t="s">
        <v>297</v>
      </c>
      <c r="M95" s="877"/>
      <c r="N95" s="774" t="s">
        <v>297</v>
      </c>
      <c r="O95" s="211"/>
      <c r="P95" s="878"/>
    </row>
    <row r="96" spans="2:16" s="290" customFormat="1" ht="16.5" customHeight="1">
      <c r="B96" s="1013"/>
      <c r="C96" s="360" t="s">
        <v>80</v>
      </c>
      <c r="D96" s="879" t="s">
        <v>224</v>
      </c>
      <c r="E96" s="880" t="s">
        <v>297</v>
      </c>
      <c r="F96" s="342"/>
      <c r="G96" s="881" t="s">
        <v>297</v>
      </c>
      <c r="H96" s="344"/>
      <c r="I96" s="342"/>
      <c r="J96" s="342"/>
      <c r="K96" s="342"/>
      <c r="L96" s="882" t="s">
        <v>297</v>
      </c>
      <c r="M96" s="342"/>
      <c r="N96" s="882" t="s">
        <v>297</v>
      </c>
      <c r="O96" s="344"/>
      <c r="P96" s="359"/>
    </row>
    <row r="97" spans="2:16" s="290" customFormat="1" ht="19.5" customHeight="1" thickBot="1">
      <c r="B97" s="998" t="s">
        <v>38</v>
      </c>
      <c r="C97" s="1072"/>
      <c r="D97" s="1000"/>
      <c r="E97" s="183">
        <v>70865765.17000002</v>
      </c>
      <c r="F97" s="183">
        <v>14385058.83</v>
      </c>
      <c r="G97" s="183">
        <v>56480706.34000003</v>
      </c>
      <c r="H97" s="183">
        <v>335898.15</v>
      </c>
      <c r="I97" s="183">
        <v>37211.399999999994</v>
      </c>
      <c r="J97" s="183" t="s">
        <v>297</v>
      </c>
      <c r="K97" s="183">
        <v>42941.96199999999</v>
      </c>
      <c r="L97" s="183">
        <v>16676607.979999999</v>
      </c>
      <c r="M97" s="183">
        <v>4174</v>
      </c>
      <c r="N97" s="183">
        <v>16672433.979999999</v>
      </c>
      <c r="O97" s="183">
        <v>389.8754</v>
      </c>
      <c r="P97" s="186">
        <v>214.11700000000002</v>
      </c>
    </row>
    <row r="98" spans="2:16" s="290" customFormat="1" ht="19.5" customHeight="1" thickBot="1" thickTop="1">
      <c r="B98" s="1003" t="s">
        <v>39</v>
      </c>
      <c r="C98" s="1004"/>
      <c r="D98" s="1005"/>
      <c r="E98" s="351">
        <v>719315462.9300005</v>
      </c>
      <c r="F98" s="352">
        <v>67209674.31</v>
      </c>
      <c r="G98" s="357">
        <v>652105788.6200004</v>
      </c>
      <c r="H98" s="348">
        <v>335898.15</v>
      </c>
      <c r="I98" s="352">
        <v>37211.399999999994</v>
      </c>
      <c r="J98" s="352">
        <v>32749.31</v>
      </c>
      <c r="K98" s="352">
        <v>522110.89400000003</v>
      </c>
      <c r="L98" s="352">
        <v>318947813.71999973</v>
      </c>
      <c r="M98" s="352">
        <v>21813.57</v>
      </c>
      <c r="N98" s="352">
        <v>318926000.1499997</v>
      </c>
      <c r="O98" s="348">
        <v>430.47540000000004</v>
      </c>
      <c r="P98" s="900" t="s">
        <v>297</v>
      </c>
    </row>
    <row r="99" spans="9:14" s="290" customFormat="1" ht="13.5" thickTop="1">
      <c r="I99" s="367"/>
      <c r="L99" s="367"/>
      <c r="M99" s="288"/>
      <c r="N99" s="288"/>
    </row>
    <row r="100" spans="2:16" s="288" customFormat="1" ht="12.75">
      <c r="B100" s="288" t="s">
        <v>148</v>
      </c>
      <c r="C100" s="363"/>
      <c r="D100" s="363"/>
      <c r="E100" s="364"/>
      <c r="F100" s="213"/>
      <c r="G100" s="367"/>
      <c r="H100" s="367"/>
      <c r="I100" s="367"/>
      <c r="J100" s="367"/>
      <c r="K100" s="367"/>
      <c r="L100" s="367"/>
      <c r="O100" s="290"/>
      <c r="P100" s="290"/>
    </row>
    <row r="101" s="290" customFormat="1" ht="12.75"/>
    <row r="102" s="290" customFormat="1" ht="12.75"/>
    <row r="103" spans="9:14" s="290" customFormat="1" ht="12.75">
      <c r="I103" s="367"/>
      <c r="L103" s="367"/>
      <c r="N103" s="288"/>
    </row>
    <row r="104" spans="13:14" s="290" customFormat="1" ht="12.75">
      <c r="M104" s="288"/>
      <c r="N104" s="288"/>
    </row>
    <row r="105" spans="9:14" s="290" customFormat="1" ht="12.75">
      <c r="I105" s="367"/>
      <c r="L105" s="367"/>
      <c r="M105" s="288"/>
      <c r="N105" s="288"/>
    </row>
    <row r="106" spans="9:14" s="290" customFormat="1" ht="12.75">
      <c r="I106" s="367"/>
      <c r="L106" s="367"/>
      <c r="M106" s="288"/>
      <c r="N106" s="288"/>
    </row>
    <row r="107" spans="9:14" s="290" customFormat="1" ht="12.75">
      <c r="I107" s="367"/>
      <c r="L107" s="367"/>
      <c r="M107" s="288"/>
      <c r="N107" s="288"/>
    </row>
    <row r="108" spans="9:14" s="290" customFormat="1" ht="12.75">
      <c r="I108" s="367"/>
      <c r="L108" s="367"/>
      <c r="M108" s="288"/>
      <c r="N108" s="288"/>
    </row>
    <row r="109" spans="9:14" s="290" customFormat="1" ht="12.75">
      <c r="I109" s="367"/>
      <c r="L109" s="367"/>
      <c r="M109" s="288"/>
      <c r="N109" s="288"/>
    </row>
    <row r="110" spans="9:14" s="290" customFormat="1" ht="12.75">
      <c r="I110" s="367"/>
      <c r="L110" s="367"/>
      <c r="M110" s="288"/>
      <c r="N110" s="288"/>
    </row>
    <row r="111" spans="9:14" s="290" customFormat="1" ht="12.75">
      <c r="I111" s="367"/>
      <c r="L111" s="367"/>
      <c r="M111" s="288"/>
      <c r="N111" s="288"/>
    </row>
    <row r="112" spans="9:14" s="290" customFormat="1" ht="12.75">
      <c r="I112" s="367"/>
      <c r="L112" s="367"/>
      <c r="M112" s="288"/>
      <c r="N112" s="288"/>
    </row>
    <row r="113" spans="9:14" s="290" customFormat="1" ht="12.75">
      <c r="I113" s="367"/>
      <c r="L113" s="367"/>
      <c r="M113" s="288"/>
      <c r="N113" s="288"/>
    </row>
    <row r="114" spans="9:14" s="290" customFormat="1" ht="12.75">
      <c r="I114" s="367"/>
      <c r="L114" s="367"/>
      <c r="M114" s="288"/>
      <c r="N114" s="288"/>
    </row>
    <row r="115" spans="9:14" s="290" customFormat="1" ht="12.75">
      <c r="I115" s="367"/>
      <c r="L115" s="367"/>
      <c r="M115" s="288"/>
      <c r="N115" s="288"/>
    </row>
    <row r="116" spans="9:14" s="290" customFormat="1" ht="12.75">
      <c r="I116" s="367"/>
      <c r="L116" s="367"/>
      <c r="M116" s="288"/>
      <c r="N116" s="288"/>
    </row>
    <row r="117" spans="9:14" s="290" customFormat="1" ht="12.75">
      <c r="I117" s="367"/>
      <c r="L117" s="367"/>
      <c r="M117" s="288"/>
      <c r="N117" s="288"/>
    </row>
    <row r="118" spans="9:14" s="290" customFormat="1" ht="12.75">
      <c r="I118" s="367"/>
      <c r="L118" s="367"/>
      <c r="M118" s="288"/>
      <c r="N118" s="288"/>
    </row>
    <row r="119" spans="9:14" s="290" customFormat="1" ht="12.75">
      <c r="I119" s="367"/>
      <c r="L119" s="367"/>
      <c r="M119" s="288"/>
      <c r="N119" s="288"/>
    </row>
    <row r="120" spans="9:14" s="290" customFormat="1" ht="12.75">
      <c r="I120" s="367"/>
      <c r="L120" s="367"/>
      <c r="M120" s="288"/>
      <c r="N120" s="288"/>
    </row>
    <row r="121" spans="9:14" s="290" customFormat="1" ht="12.75">
      <c r="I121" s="367"/>
      <c r="L121" s="367"/>
      <c r="M121" s="288"/>
      <c r="N121" s="288"/>
    </row>
    <row r="122" spans="9:14" s="290" customFormat="1" ht="12.75">
      <c r="I122" s="367"/>
      <c r="L122" s="367"/>
      <c r="M122" s="288"/>
      <c r="N122" s="288"/>
    </row>
    <row r="123" spans="9:14" s="290" customFormat="1" ht="12.75">
      <c r="I123" s="367"/>
      <c r="L123" s="367"/>
      <c r="M123" s="288"/>
      <c r="N123" s="288"/>
    </row>
    <row r="124" spans="9:14" s="290" customFormat="1" ht="12.75">
      <c r="I124" s="367"/>
      <c r="L124" s="367"/>
      <c r="M124" s="288"/>
      <c r="N124" s="288"/>
    </row>
    <row r="125" spans="9:14" s="290" customFormat="1" ht="12.75">
      <c r="I125" s="367"/>
      <c r="L125" s="367"/>
      <c r="M125" s="288"/>
      <c r="N125" s="288"/>
    </row>
    <row r="126" spans="9:14" s="290" customFormat="1" ht="12.75">
      <c r="I126" s="367"/>
      <c r="L126" s="367"/>
      <c r="M126" s="288"/>
      <c r="N126" s="288"/>
    </row>
    <row r="127" spans="9:14" s="290" customFormat="1" ht="12.75">
      <c r="I127" s="367"/>
      <c r="L127" s="367"/>
      <c r="M127" s="288"/>
      <c r="N127" s="288"/>
    </row>
    <row r="128" spans="9:14" s="290" customFormat="1" ht="12.75">
      <c r="I128" s="367"/>
      <c r="L128" s="367"/>
      <c r="M128" s="288"/>
      <c r="N128" s="288"/>
    </row>
    <row r="129" spans="9:14" s="290" customFormat="1" ht="12.75">
      <c r="I129" s="367"/>
      <c r="L129" s="367"/>
      <c r="M129" s="288"/>
      <c r="N129" s="288"/>
    </row>
    <row r="130" spans="9:14" s="290" customFormat="1" ht="12.75">
      <c r="I130" s="367"/>
      <c r="L130" s="367"/>
      <c r="M130" s="288"/>
      <c r="N130" s="288"/>
    </row>
    <row r="131" spans="9:14" s="290" customFormat="1" ht="12.75">
      <c r="I131" s="367"/>
      <c r="L131" s="367"/>
      <c r="M131" s="288"/>
      <c r="N131" s="288"/>
    </row>
    <row r="132" spans="9:14" s="290" customFormat="1" ht="12.75">
      <c r="I132" s="367"/>
      <c r="L132" s="367"/>
      <c r="M132" s="288"/>
      <c r="N132" s="288"/>
    </row>
    <row r="133" spans="9:14" s="290" customFormat="1" ht="12.75">
      <c r="I133" s="367"/>
      <c r="L133" s="367"/>
      <c r="M133" s="288"/>
      <c r="N133" s="288"/>
    </row>
    <row r="134" spans="9:14" s="290" customFormat="1" ht="12.75">
      <c r="I134" s="367"/>
      <c r="L134" s="367"/>
      <c r="M134" s="288"/>
      <c r="N134" s="288"/>
    </row>
    <row r="135" spans="9:14" s="290" customFormat="1" ht="12.75">
      <c r="I135" s="367"/>
      <c r="L135" s="367"/>
      <c r="M135" s="288"/>
      <c r="N135" s="288"/>
    </row>
    <row r="136" spans="9:14" s="290" customFormat="1" ht="12.75">
      <c r="I136" s="367"/>
      <c r="L136" s="367"/>
      <c r="M136" s="288"/>
      <c r="N136" s="288"/>
    </row>
    <row r="137" spans="9:14" s="290" customFormat="1" ht="12.75">
      <c r="I137" s="367"/>
      <c r="L137" s="367"/>
      <c r="M137" s="288"/>
      <c r="N137" s="288"/>
    </row>
    <row r="138" spans="9:14" s="290" customFormat="1" ht="12.75">
      <c r="I138" s="367"/>
      <c r="L138" s="367"/>
      <c r="M138" s="288"/>
      <c r="N138" s="288"/>
    </row>
    <row r="139" spans="9:14" s="290" customFormat="1" ht="12.75">
      <c r="I139" s="367"/>
      <c r="L139" s="367"/>
      <c r="M139" s="288"/>
      <c r="N139" s="288"/>
    </row>
    <row r="140" spans="9:14" s="290" customFormat="1" ht="12.75">
      <c r="I140" s="367"/>
      <c r="L140" s="367"/>
      <c r="M140" s="288"/>
      <c r="N140" s="288"/>
    </row>
    <row r="141" spans="9:14" s="290" customFormat="1" ht="12.75">
      <c r="I141" s="367"/>
      <c r="L141" s="367"/>
      <c r="M141" s="288"/>
      <c r="N141" s="288"/>
    </row>
    <row r="142" spans="9:14" s="290" customFormat="1" ht="12.75">
      <c r="I142" s="367"/>
      <c r="L142" s="367"/>
      <c r="M142" s="288"/>
      <c r="N142" s="288"/>
    </row>
    <row r="143" spans="9:14" s="290" customFormat="1" ht="12.75">
      <c r="I143" s="367"/>
      <c r="L143" s="367"/>
      <c r="M143" s="288"/>
      <c r="N143" s="288"/>
    </row>
    <row r="144" spans="9:14" s="290" customFormat="1" ht="12.75">
      <c r="I144" s="367"/>
      <c r="L144" s="367"/>
      <c r="M144" s="288"/>
      <c r="N144" s="288"/>
    </row>
    <row r="145" spans="9:14" s="290" customFormat="1" ht="12.75">
      <c r="I145" s="367"/>
      <c r="L145" s="367"/>
      <c r="M145" s="288"/>
      <c r="N145" s="288"/>
    </row>
    <row r="146" spans="9:14" s="290" customFormat="1" ht="12.75">
      <c r="I146" s="367"/>
      <c r="L146" s="367"/>
      <c r="M146" s="288"/>
      <c r="N146" s="288"/>
    </row>
    <row r="147" spans="9:14" s="290" customFormat="1" ht="12.75">
      <c r="I147" s="367"/>
      <c r="L147" s="367"/>
      <c r="M147" s="288"/>
      <c r="N147" s="288"/>
    </row>
    <row r="148" spans="9:14" s="290" customFormat="1" ht="12.75">
      <c r="I148" s="367"/>
      <c r="L148" s="367"/>
      <c r="M148" s="288"/>
      <c r="N148" s="288"/>
    </row>
    <row r="149" spans="9:14" s="290" customFormat="1" ht="12.75">
      <c r="I149" s="367"/>
      <c r="L149" s="367"/>
      <c r="M149" s="288"/>
      <c r="N149" s="288"/>
    </row>
    <row r="150" spans="9:14" s="290" customFormat="1" ht="12.75">
      <c r="I150" s="367"/>
      <c r="L150" s="367"/>
      <c r="M150" s="288"/>
      <c r="N150" s="288"/>
    </row>
    <row r="151" spans="9:14" s="290" customFormat="1" ht="12.75">
      <c r="I151" s="367"/>
      <c r="L151" s="367"/>
      <c r="M151" s="288"/>
      <c r="N151" s="288"/>
    </row>
    <row r="152" spans="9:14" s="290" customFormat="1" ht="12.75">
      <c r="I152" s="367"/>
      <c r="L152" s="367"/>
      <c r="M152" s="288"/>
      <c r="N152" s="288"/>
    </row>
    <row r="153" spans="9:14" s="290" customFormat="1" ht="12.75">
      <c r="I153" s="367"/>
      <c r="L153" s="367"/>
      <c r="M153" s="288"/>
      <c r="N153" s="288"/>
    </row>
    <row r="154" spans="9:14" s="290" customFormat="1" ht="12.75">
      <c r="I154" s="367"/>
      <c r="L154" s="367"/>
      <c r="M154" s="288"/>
      <c r="N154" s="288"/>
    </row>
  </sheetData>
  <sheetProtection/>
  <autoFilter ref="A4:T98"/>
  <mergeCells count="23">
    <mergeCell ref="B70:B96"/>
    <mergeCell ref="C70:C93"/>
    <mergeCell ref="C94:C95"/>
    <mergeCell ref="B97:D97"/>
    <mergeCell ref="B98:D98"/>
    <mergeCell ref="B43:B68"/>
    <mergeCell ref="C44:C51"/>
    <mergeCell ref="C52:C54"/>
    <mergeCell ref="C55:C60"/>
    <mergeCell ref="C61:C62"/>
    <mergeCell ref="B69:D69"/>
    <mergeCell ref="B5:B42"/>
    <mergeCell ref="C5:C16"/>
    <mergeCell ref="C17:C20"/>
    <mergeCell ref="C21:C36"/>
    <mergeCell ref="C37:C38"/>
    <mergeCell ref="C39:C42"/>
    <mergeCell ref="B1:P1"/>
    <mergeCell ref="B3:B4"/>
    <mergeCell ref="C3:C4"/>
    <mergeCell ref="D3:D4"/>
    <mergeCell ref="E3:G3"/>
    <mergeCell ref="H3:P3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2" defaultRowHeight="11.25"/>
  <cols>
    <col min="1" max="1" width="1.83203125" style="290" customWidth="1"/>
    <col min="2" max="2" width="14.66015625" style="292" customWidth="1"/>
    <col min="3" max="3" width="23.5" style="292" customWidth="1"/>
    <col min="4" max="4" width="36.5" style="292" customWidth="1"/>
    <col min="5" max="5" width="22.16015625" style="292" customWidth="1"/>
    <col min="6" max="6" width="21" style="292" customWidth="1"/>
    <col min="7" max="7" width="21.33203125" style="292" customWidth="1"/>
    <col min="8" max="8" width="18.83203125" style="292" customWidth="1"/>
    <col min="9" max="9" width="18.83203125" style="368" customWidth="1"/>
    <col min="10" max="10" width="20.66015625" style="292" customWidth="1"/>
    <col min="11" max="11" width="18.83203125" style="292" customWidth="1"/>
    <col min="12" max="12" width="26" style="368" bestFit="1" customWidth="1"/>
    <col min="13" max="13" width="18.83203125" style="288" customWidth="1"/>
    <col min="14" max="14" width="21" style="288" customWidth="1"/>
    <col min="15" max="16" width="18.83203125" style="292" customWidth="1"/>
    <col min="17" max="18" width="31.66015625" style="290" bestFit="1" customWidth="1"/>
    <col min="19" max="19" width="20.66015625" style="290" bestFit="1" customWidth="1"/>
    <col min="20" max="20" width="16.33203125" style="290" bestFit="1" customWidth="1"/>
    <col min="21" max="21" width="20.33203125" style="290" bestFit="1" customWidth="1"/>
    <col min="22" max="22" width="16.66015625" style="290" bestFit="1" customWidth="1"/>
    <col min="23" max="23" width="20.33203125" style="290" bestFit="1" customWidth="1"/>
    <col min="24" max="24" width="16.66015625" style="290" bestFit="1" customWidth="1"/>
    <col min="25" max="25" width="20.33203125" style="290" bestFit="1" customWidth="1"/>
    <col min="26" max="26" width="16.66015625" style="290" bestFit="1" customWidth="1"/>
    <col min="27" max="27" width="20.66015625" style="290" bestFit="1" customWidth="1"/>
    <col min="28" max="28" width="17" style="290" bestFit="1" customWidth="1"/>
    <col min="29" max="29" width="20.33203125" style="290" bestFit="1" customWidth="1"/>
    <col min="30" max="30" width="16.66015625" style="290" bestFit="1" customWidth="1"/>
    <col min="31" max="31" width="20.33203125" style="290" bestFit="1" customWidth="1"/>
    <col min="32" max="32" width="16.66015625" style="290" bestFit="1" customWidth="1"/>
    <col min="33" max="33" width="18" style="290" bestFit="1" customWidth="1"/>
    <col min="34" max="34" width="14.5" style="290" bestFit="1" customWidth="1"/>
    <col min="35" max="35" width="17.66015625" style="290" bestFit="1" customWidth="1"/>
    <col min="36" max="36" width="14.16015625" style="290" bestFit="1" customWidth="1"/>
    <col min="37" max="37" width="16.83203125" style="290" bestFit="1" customWidth="1"/>
    <col min="38" max="16384" width="12" style="292" customWidth="1"/>
  </cols>
  <sheetData>
    <row r="1" spans="1:37" s="365" customFormat="1" ht="22.5" customHeight="1">
      <c r="A1" s="288"/>
      <c r="B1" s="1018" t="s">
        <v>202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</row>
    <row r="2" spans="2:16" s="288" customFormat="1" ht="13.5" thickBo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41"/>
      <c r="N2" s="241"/>
      <c r="O2" s="289"/>
      <c r="P2" s="289"/>
    </row>
    <row r="3" spans="2:16" ht="13.5" thickTop="1">
      <c r="B3" s="1019" t="s">
        <v>0</v>
      </c>
      <c r="C3" s="1021" t="s">
        <v>1</v>
      </c>
      <c r="D3" s="1023" t="s">
        <v>2</v>
      </c>
      <c r="E3" s="1025" t="s">
        <v>3</v>
      </c>
      <c r="F3" s="1026"/>
      <c r="G3" s="1027"/>
      <c r="H3" s="1028" t="s">
        <v>4</v>
      </c>
      <c r="I3" s="1028"/>
      <c r="J3" s="1029"/>
      <c r="K3" s="1029"/>
      <c r="L3" s="1029"/>
      <c r="M3" s="1029"/>
      <c r="N3" s="1029"/>
      <c r="O3" s="1029"/>
      <c r="P3" s="1030"/>
    </row>
    <row r="4" spans="2:16" ht="108.75" customHeight="1" thickBot="1">
      <c r="B4" s="1020"/>
      <c r="C4" s="1022"/>
      <c r="D4" s="1024"/>
      <c r="E4" s="50" t="s">
        <v>5</v>
      </c>
      <c r="F4" s="51" t="s">
        <v>6</v>
      </c>
      <c r="G4" s="52" t="s">
        <v>68</v>
      </c>
      <c r="H4" s="391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190</v>
      </c>
      <c r="N4" s="53" t="s">
        <v>191</v>
      </c>
      <c r="O4" s="53" t="s">
        <v>71</v>
      </c>
      <c r="P4" s="54" t="s">
        <v>72</v>
      </c>
    </row>
    <row r="5" spans="2:16" s="290" customFormat="1" ht="13.5" thickTop="1">
      <c r="B5" s="1075" t="s">
        <v>7</v>
      </c>
      <c r="C5" s="1077" t="s">
        <v>8</v>
      </c>
      <c r="D5" s="298" t="s">
        <v>216</v>
      </c>
      <c r="E5" s="285">
        <f aca="true" t="shared" si="0" ref="E5:E18">SUM(F5:G5)</f>
        <v>79101640.13</v>
      </c>
      <c r="F5" s="180"/>
      <c r="G5" s="310">
        <v>79101640.13</v>
      </c>
      <c r="H5" s="206"/>
      <c r="I5" s="215"/>
      <c r="J5" s="215"/>
      <c r="K5" s="215"/>
      <c r="L5" s="331">
        <v>5136143</v>
      </c>
      <c r="M5" s="215"/>
      <c r="N5" s="293">
        <v>5136143</v>
      </c>
      <c r="O5" s="215"/>
      <c r="P5" s="225"/>
    </row>
    <row r="6" spans="2:16" s="290" customFormat="1" ht="12.75">
      <c r="B6" s="1009"/>
      <c r="C6" s="1001"/>
      <c r="D6" s="380" t="s">
        <v>62</v>
      </c>
      <c r="E6" s="280">
        <f t="shared" si="0"/>
        <v>497.4</v>
      </c>
      <c r="F6" s="174"/>
      <c r="G6" s="326">
        <v>497.4</v>
      </c>
      <c r="H6" s="200"/>
      <c r="I6" s="174"/>
      <c r="J6" s="174"/>
      <c r="K6" s="174"/>
      <c r="L6" s="293">
        <v>214</v>
      </c>
      <c r="M6" s="174">
        <v>5.1</v>
      </c>
      <c r="N6" s="327">
        <v>208.9</v>
      </c>
      <c r="O6" s="174"/>
      <c r="P6" s="195"/>
    </row>
    <row r="7" spans="2:16" s="290" customFormat="1" ht="12.75">
      <c r="B7" s="1009"/>
      <c r="C7" s="1001"/>
      <c r="D7" s="380" t="s">
        <v>44</v>
      </c>
      <c r="E7" s="280">
        <f t="shared" si="0"/>
        <v>1833268.95</v>
      </c>
      <c r="F7" s="308">
        <v>339376.5</v>
      </c>
      <c r="G7" s="309">
        <v>1493892.45</v>
      </c>
      <c r="H7" s="200"/>
      <c r="I7" s="174"/>
      <c r="J7" s="174"/>
      <c r="K7" s="308">
        <v>125.7</v>
      </c>
      <c r="L7" s="328">
        <v>142150</v>
      </c>
      <c r="M7" s="276"/>
      <c r="N7" s="327">
        <v>142150</v>
      </c>
      <c r="O7" s="207"/>
      <c r="P7" s="209"/>
    </row>
    <row r="8" spans="2:16" s="290" customFormat="1" ht="12.75">
      <c r="B8" s="1009"/>
      <c r="C8" s="1001"/>
      <c r="D8" s="381" t="s">
        <v>12</v>
      </c>
      <c r="E8" s="280">
        <f t="shared" si="0"/>
        <v>18797309.8</v>
      </c>
      <c r="F8" s="328">
        <v>2085415.8</v>
      </c>
      <c r="G8" s="326">
        <v>16711894</v>
      </c>
      <c r="H8" s="216"/>
      <c r="I8" s="215"/>
      <c r="J8" s="215"/>
      <c r="K8" s="328">
        <v>5148.5</v>
      </c>
      <c r="L8" s="328">
        <v>3481011</v>
      </c>
      <c r="M8" s="174"/>
      <c r="N8" s="327">
        <v>3481011</v>
      </c>
      <c r="O8" s="174"/>
      <c r="P8" s="195"/>
    </row>
    <row r="9" spans="2:16" s="290" customFormat="1" ht="12.75">
      <c r="B9" s="1009"/>
      <c r="C9" s="1001"/>
      <c r="D9" s="299" t="s">
        <v>14</v>
      </c>
      <c r="E9" s="280">
        <f t="shared" si="0"/>
        <v>99353233.28999999</v>
      </c>
      <c r="F9" s="328">
        <v>12933590.18</v>
      </c>
      <c r="G9" s="326">
        <v>86419643.11</v>
      </c>
      <c r="H9" s="216"/>
      <c r="I9" s="215"/>
      <c r="J9" s="215"/>
      <c r="K9" s="329">
        <v>63642.03</v>
      </c>
      <c r="L9" s="328">
        <v>16732171.9</v>
      </c>
      <c r="M9" s="215">
        <v>713.89</v>
      </c>
      <c r="N9" s="327">
        <v>16731458.01</v>
      </c>
      <c r="O9" s="215"/>
      <c r="P9" s="217"/>
    </row>
    <row r="10" spans="2:16" s="290" customFormat="1" ht="12.75">
      <c r="B10" s="1009"/>
      <c r="C10" s="1001"/>
      <c r="D10" s="380" t="s">
        <v>15</v>
      </c>
      <c r="E10" s="280">
        <f t="shared" si="0"/>
        <v>15094404.879999999</v>
      </c>
      <c r="F10" s="215">
        <v>3705142.51</v>
      </c>
      <c r="G10" s="324">
        <v>11389262.37</v>
      </c>
      <c r="H10" s="200"/>
      <c r="I10" s="174"/>
      <c r="J10" s="328">
        <v>9721</v>
      </c>
      <c r="K10" s="329">
        <v>1273.48</v>
      </c>
      <c r="L10" s="329">
        <v>1011926.3</v>
      </c>
      <c r="M10" s="174">
        <v>637.85</v>
      </c>
      <c r="N10" s="327">
        <v>1011288.4500000001</v>
      </c>
      <c r="O10" s="174"/>
      <c r="P10" s="195">
        <v>0.14</v>
      </c>
    </row>
    <row r="11" spans="2:16" s="290" customFormat="1" ht="12.75">
      <c r="B11" s="1009"/>
      <c r="C11" s="1001"/>
      <c r="D11" s="380" t="s">
        <v>217</v>
      </c>
      <c r="E11" s="280">
        <f t="shared" si="0"/>
        <v>128344471.64</v>
      </c>
      <c r="F11" s="215">
        <v>16407473.3</v>
      </c>
      <c r="G11" s="309">
        <v>111936998.34</v>
      </c>
      <c r="H11" s="224"/>
      <c r="I11" s="222"/>
      <c r="J11" s="222"/>
      <c r="K11" s="174">
        <v>66293.55</v>
      </c>
      <c r="L11" s="329">
        <v>16817650.74</v>
      </c>
      <c r="M11" s="215">
        <v>312.75</v>
      </c>
      <c r="N11" s="327">
        <v>16817337.99</v>
      </c>
      <c r="O11" s="215"/>
      <c r="P11" s="225"/>
    </row>
    <row r="12" spans="2:16" s="290" customFormat="1" ht="12.75">
      <c r="B12" s="1009"/>
      <c r="C12" s="1001"/>
      <c r="D12" s="380" t="s">
        <v>218</v>
      </c>
      <c r="E12" s="280">
        <f t="shared" si="0"/>
        <v>25809.59</v>
      </c>
      <c r="F12" s="308"/>
      <c r="G12" s="326">
        <v>25809.59</v>
      </c>
      <c r="H12" s="200"/>
      <c r="I12" s="174"/>
      <c r="J12" s="174"/>
      <c r="K12" s="308"/>
      <c r="L12" s="329">
        <v>16254</v>
      </c>
      <c r="M12" s="216">
        <v>958</v>
      </c>
      <c r="N12" s="327">
        <v>15296</v>
      </c>
      <c r="O12" s="174"/>
      <c r="P12" s="195"/>
    </row>
    <row r="13" spans="2:16" s="290" customFormat="1" ht="12.75">
      <c r="B13" s="1009"/>
      <c r="C13" s="1001"/>
      <c r="D13" s="381" t="s">
        <v>73</v>
      </c>
      <c r="E13" s="280">
        <f t="shared" si="0"/>
        <v>0</v>
      </c>
      <c r="F13" s="174"/>
      <c r="G13" s="202"/>
      <c r="H13" s="200"/>
      <c r="I13" s="174"/>
      <c r="J13" s="174"/>
      <c r="K13" s="200"/>
      <c r="L13" s="329">
        <v>15</v>
      </c>
      <c r="M13" s="293">
        <v>15</v>
      </c>
      <c r="N13" s="327"/>
      <c r="O13" s="174"/>
      <c r="P13" s="195"/>
    </row>
    <row r="14" spans="2:16" s="290" customFormat="1" ht="12.75">
      <c r="B14" s="1009"/>
      <c r="C14" s="1001"/>
      <c r="D14" s="381" t="s">
        <v>219</v>
      </c>
      <c r="E14" s="280">
        <f t="shared" si="0"/>
        <v>281902</v>
      </c>
      <c r="F14" s="308">
        <v>137300</v>
      </c>
      <c r="G14" s="326">
        <v>144602</v>
      </c>
      <c r="H14" s="200"/>
      <c r="I14" s="174"/>
      <c r="J14" s="174"/>
      <c r="K14" s="308">
        <v>56</v>
      </c>
      <c r="L14" s="320">
        <v>11000</v>
      </c>
      <c r="M14" s="174"/>
      <c r="N14" s="328">
        <v>11000</v>
      </c>
      <c r="O14" s="174"/>
      <c r="P14" s="195"/>
    </row>
    <row r="15" spans="2:16" s="290" customFormat="1" ht="12.75">
      <c r="B15" s="1009"/>
      <c r="C15" s="1001"/>
      <c r="D15" s="381" t="s">
        <v>16</v>
      </c>
      <c r="E15" s="280">
        <f t="shared" si="0"/>
        <v>63069580.730000004</v>
      </c>
      <c r="F15" s="174">
        <v>3875975.6</v>
      </c>
      <c r="G15" s="324">
        <v>59193605.13</v>
      </c>
      <c r="H15" s="200"/>
      <c r="I15" s="174"/>
      <c r="J15" s="320">
        <v>13603</v>
      </c>
      <c r="K15" s="328">
        <v>492.56</v>
      </c>
      <c r="L15" s="328">
        <v>8771392.4</v>
      </c>
      <c r="M15" s="216"/>
      <c r="N15" s="327">
        <v>8771392.4</v>
      </c>
      <c r="O15" s="174"/>
      <c r="P15" s="195"/>
    </row>
    <row r="16" spans="2:16" s="290" customFormat="1" ht="12.75">
      <c r="B16" s="1009"/>
      <c r="C16" s="1001"/>
      <c r="D16" s="381" t="s">
        <v>220</v>
      </c>
      <c r="E16" s="280">
        <f t="shared" si="0"/>
        <v>193471.12</v>
      </c>
      <c r="F16" s="174"/>
      <c r="G16" s="309">
        <v>193471.12</v>
      </c>
      <c r="H16" s="200"/>
      <c r="I16" s="174"/>
      <c r="J16" s="174"/>
      <c r="K16" s="200"/>
      <c r="L16" s="328">
        <v>24390</v>
      </c>
      <c r="M16" s="216"/>
      <c r="N16" s="328">
        <v>24390</v>
      </c>
      <c r="O16" s="174"/>
      <c r="P16" s="195"/>
    </row>
    <row r="17" spans="2:16" ht="12.75">
      <c r="B17" s="1009"/>
      <c r="C17" s="1001"/>
      <c r="D17" s="300" t="s">
        <v>13</v>
      </c>
      <c r="E17" s="282">
        <f t="shared" si="0"/>
        <v>345.6</v>
      </c>
      <c r="F17" s="198"/>
      <c r="G17" s="325">
        <v>345.6</v>
      </c>
      <c r="H17" s="211"/>
      <c r="I17" s="198"/>
      <c r="J17" s="198"/>
      <c r="K17" s="198"/>
      <c r="L17" s="306">
        <v>334</v>
      </c>
      <c r="M17" s="277"/>
      <c r="N17" s="295">
        <v>334</v>
      </c>
      <c r="O17" s="319">
        <v>14</v>
      </c>
      <c r="P17" s="212"/>
    </row>
    <row r="18" spans="2:16" ht="12.75">
      <c r="B18" s="1009"/>
      <c r="C18" s="406" t="s">
        <v>17</v>
      </c>
      <c r="D18" s="291" t="s">
        <v>203</v>
      </c>
      <c r="E18" s="280">
        <f t="shared" si="0"/>
        <v>0</v>
      </c>
      <c r="F18" s="174"/>
      <c r="G18" s="407"/>
      <c r="H18" s="308"/>
      <c r="I18" s="174"/>
      <c r="J18" s="174"/>
      <c r="K18" s="174"/>
      <c r="L18" s="203">
        <v>10</v>
      </c>
      <c r="M18" s="203">
        <v>10</v>
      </c>
      <c r="N18" s="203"/>
      <c r="O18" s="174"/>
      <c r="P18" s="196"/>
    </row>
    <row r="19" spans="2:16" ht="12.75">
      <c r="B19" s="1009"/>
      <c r="C19" s="396"/>
      <c r="D19" s="375" t="s">
        <v>153</v>
      </c>
      <c r="E19" s="280">
        <f aca="true" t="shared" si="1" ref="E19:E63">SUM(F19:G19)</f>
        <v>8569.79</v>
      </c>
      <c r="F19" s="174"/>
      <c r="G19" s="392">
        <v>8569.79</v>
      </c>
      <c r="H19" s="349"/>
      <c r="I19" s="200"/>
      <c r="J19" s="174"/>
      <c r="K19" s="174"/>
      <c r="L19" s="293">
        <v>1496</v>
      </c>
      <c r="M19" s="203">
        <v>223</v>
      </c>
      <c r="N19" s="293">
        <v>1273</v>
      </c>
      <c r="O19" s="174"/>
      <c r="P19" s="196"/>
    </row>
    <row r="20" spans="2:16" ht="12.75">
      <c r="B20" s="1009"/>
      <c r="C20" s="396"/>
      <c r="D20" s="375" t="s">
        <v>204</v>
      </c>
      <c r="E20" s="280">
        <f t="shared" si="1"/>
        <v>750</v>
      </c>
      <c r="F20" s="174"/>
      <c r="G20" s="393">
        <v>750</v>
      </c>
      <c r="H20" s="308"/>
      <c r="I20" s="200"/>
      <c r="J20" s="174"/>
      <c r="K20" s="174"/>
      <c r="L20" s="328">
        <v>50</v>
      </c>
      <c r="M20" s="203"/>
      <c r="N20" s="328">
        <v>50</v>
      </c>
      <c r="O20" s="174"/>
      <c r="P20" s="196"/>
    </row>
    <row r="21" spans="2:16" ht="12.75">
      <c r="B21" s="1009"/>
      <c r="C21" s="396"/>
      <c r="D21" s="291" t="s">
        <v>205</v>
      </c>
      <c r="E21" s="280">
        <f t="shared" si="1"/>
        <v>44660</v>
      </c>
      <c r="F21" s="174"/>
      <c r="G21" s="392">
        <v>44660</v>
      </c>
      <c r="H21" s="349"/>
      <c r="I21" s="200"/>
      <c r="J21" s="174"/>
      <c r="K21" s="174"/>
      <c r="L21" s="328">
        <v>2000</v>
      </c>
      <c r="M21" s="203"/>
      <c r="N21" s="293">
        <v>2000</v>
      </c>
      <c r="O21" s="174"/>
      <c r="P21" s="196"/>
    </row>
    <row r="22" spans="2:16" ht="12.75">
      <c r="B22" s="1009"/>
      <c r="C22" s="396"/>
      <c r="D22" s="374" t="s">
        <v>206</v>
      </c>
      <c r="E22" s="280">
        <f t="shared" si="1"/>
        <v>2880</v>
      </c>
      <c r="F22" s="174"/>
      <c r="G22" s="312">
        <v>2880</v>
      </c>
      <c r="H22" s="316"/>
      <c r="I22" s="200"/>
      <c r="J22" s="174"/>
      <c r="K22" s="174"/>
      <c r="L22" s="328">
        <v>260</v>
      </c>
      <c r="M22" s="203">
        <v>100</v>
      </c>
      <c r="N22" s="328">
        <v>160</v>
      </c>
      <c r="O22" s="174"/>
      <c r="P22" s="196"/>
    </row>
    <row r="23" spans="2:16" ht="12.75">
      <c r="B23" s="1009"/>
      <c r="C23" s="397"/>
      <c r="D23" s="376" t="s">
        <v>207</v>
      </c>
      <c r="E23" s="282">
        <f t="shared" si="1"/>
        <v>23391</v>
      </c>
      <c r="F23" s="214"/>
      <c r="G23" s="313">
        <v>23391</v>
      </c>
      <c r="H23" s="317"/>
      <c r="I23" s="200"/>
      <c r="J23" s="174"/>
      <c r="K23" s="203"/>
      <c r="L23" s="306">
        <v>1170</v>
      </c>
      <c r="M23" s="203"/>
      <c r="N23" s="319">
        <v>1170</v>
      </c>
      <c r="O23" s="174"/>
      <c r="P23" s="196"/>
    </row>
    <row r="24" spans="2:16" ht="12.75">
      <c r="B24" s="1009"/>
      <c r="C24" s="398" t="s">
        <v>19</v>
      </c>
      <c r="D24" s="311" t="s">
        <v>179</v>
      </c>
      <c r="E24" s="283">
        <f>SUM(F24:G24)</f>
        <v>64139.11</v>
      </c>
      <c r="F24" s="215"/>
      <c r="G24" s="314">
        <v>64139.11</v>
      </c>
      <c r="I24" s="180"/>
      <c r="J24" s="180"/>
      <c r="K24" s="180"/>
      <c r="L24" s="293">
        <v>843</v>
      </c>
      <c r="M24" s="180"/>
      <c r="N24" s="293">
        <v>843</v>
      </c>
      <c r="O24" s="180"/>
      <c r="P24" s="193"/>
    </row>
    <row r="25" spans="2:16" ht="12.75">
      <c r="B25" s="1009"/>
      <c r="C25" s="399"/>
      <c r="D25" s="378" t="s">
        <v>24</v>
      </c>
      <c r="E25" s="283">
        <f aca="true" t="shared" si="2" ref="E25:E37">SUM(F25:G25)</f>
        <v>1126530.5899999999</v>
      </c>
      <c r="F25" s="315">
        <v>886643.09</v>
      </c>
      <c r="G25" s="325">
        <v>239887.5</v>
      </c>
      <c r="H25" s="321"/>
      <c r="I25" s="174"/>
      <c r="J25" s="174"/>
      <c r="K25" s="318">
        <v>80805.8</v>
      </c>
      <c r="L25" s="328">
        <v>21292.2</v>
      </c>
      <c r="M25" s="174"/>
      <c r="N25" s="327">
        <v>21292.2</v>
      </c>
      <c r="O25" s="174"/>
      <c r="P25" s="195"/>
    </row>
    <row r="26" spans="2:16" ht="12.75">
      <c r="B26" s="1009"/>
      <c r="C26" s="399"/>
      <c r="D26" s="378" t="s">
        <v>23</v>
      </c>
      <c r="E26" s="283">
        <f t="shared" si="2"/>
        <v>277232.37</v>
      </c>
      <c r="F26" s="328">
        <v>78909.5</v>
      </c>
      <c r="G26" s="326">
        <v>198322.87</v>
      </c>
      <c r="I26" s="174"/>
      <c r="J26" s="174"/>
      <c r="K26" s="328">
        <v>9762.4</v>
      </c>
      <c r="L26" s="328">
        <v>15470.55</v>
      </c>
      <c r="M26" s="174">
        <v>70</v>
      </c>
      <c r="N26" s="327">
        <v>15400.55</v>
      </c>
      <c r="O26" s="174"/>
      <c r="P26" s="195"/>
    </row>
    <row r="27" spans="2:16" ht="12.75">
      <c r="B27" s="1009"/>
      <c r="C27" s="399"/>
      <c r="D27" s="294" t="s">
        <v>22</v>
      </c>
      <c r="E27" s="283">
        <f t="shared" si="2"/>
        <v>3261339.2199999997</v>
      </c>
      <c r="F27" s="308">
        <v>1237698.82</v>
      </c>
      <c r="G27" s="325">
        <v>2023640.4</v>
      </c>
      <c r="H27" s="321"/>
      <c r="I27" s="174"/>
      <c r="J27" s="174"/>
      <c r="K27" s="328">
        <v>108012.47</v>
      </c>
      <c r="L27" s="293">
        <v>246099.99</v>
      </c>
      <c r="M27" s="174"/>
      <c r="N27" s="327">
        <v>246099.99</v>
      </c>
      <c r="O27" s="174"/>
      <c r="P27" s="195"/>
    </row>
    <row r="28" spans="2:16" ht="12.75">
      <c r="B28" s="1009"/>
      <c r="C28" s="399"/>
      <c r="D28" s="377" t="s">
        <v>208</v>
      </c>
      <c r="E28" s="283">
        <f t="shared" si="2"/>
        <v>252330.41</v>
      </c>
      <c r="F28" s="207"/>
      <c r="G28" s="325">
        <v>252330.41</v>
      </c>
      <c r="H28" s="322"/>
      <c r="I28" s="207"/>
      <c r="J28" s="207"/>
      <c r="K28" s="207"/>
      <c r="L28" s="327">
        <v>61879.6</v>
      </c>
      <c r="M28" s="174"/>
      <c r="N28" s="327">
        <v>61879.6</v>
      </c>
      <c r="O28" s="207"/>
      <c r="P28" s="209"/>
    </row>
    <row r="29" spans="2:16" ht="12.75">
      <c r="B29" s="1009"/>
      <c r="C29" s="399"/>
      <c r="D29" s="378" t="s">
        <v>209</v>
      </c>
      <c r="E29" s="283">
        <f t="shared" si="2"/>
        <v>103</v>
      </c>
      <c r="F29" s="174"/>
      <c r="G29" s="326">
        <v>103</v>
      </c>
      <c r="H29" s="322"/>
      <c r="I29" s="174"/>
      <c r="J29" s="174"/>
      <c r="K29" s="174"/>
      <c r="L29" s="328">
        <v>103</v>
      </c>
      <c r="M29" s="174"/>
      <c r="N29" s="327">
        <v>103</v>
      </c>
      <c r="O29" s="174"/>
      <c r="P29" s="209"/>
    </row>
    <row r="30" spans="2:16" ht="12.75">
      <c r="B30" s="1009"/>
      <c r="C30" s="399"/>
      <c r="D30" s="378" t="s">
        <v>48</v>
      </c>
      <c r="E30" s="283">
        <f t="shared" si="2"/>
        <v>4580</v>
      </c>
      <c r="F30" s="275"/>
      <c r="G30" s="309">
        <v>4580</v>
      </c>
      <c r="I30" s="215"/>
      <c r="J30" s="215"/>
      <c r="K30" s="215"/>
      <c r="L30" s="293">
        <v>229</v>
      </c>
      <c r="M30" s="215"/>
      <c r="N30" s="328">
        <v>229</v>
      </c>
      <c r="O30" s="215"/>
      <c r="P30" s="195"/>
    </row>
    <row r="31" spans="2:16" ht="12.75">
      <c r="B31" s="1009"/>
      <c r="C31" s="399"/>
      <c r="D31" s="294" t="s">
        <v>210</v>
      </c>
      <c r="E31" s="283">
        <f t="shared" si="2"/>
        <v>535.75</v>
      </c>
      <c r="F31" s="308"/>
      <c r="G31" s="325">
        <v>535.75</v>
      </c>
      <c r="H31" s="323"/>
      <c r="I31" s="174"/>
      <c r="J31" s="174"/>
      <c r="K31" s="308"/>
      <c r="L31" s="328">
        <v>113.5</v>
      </c>
      <c r="M31" s="174"/>
      <c r="N31" s="327">
        <v>113.5</v>
      </c>
      <c r="O31" s="174"/>
      <c r="P31" s="195"/>
    </row>
    <row r="32" spans="2:16" ht="12.75">
      <c r="B32" s="1009"/>
      <c r="C32" s="399"/>
      <c r="D32" s="377" t="s">
        <v>211</v>
      </c>
      <c r="E32" s="283">
        <f t="shared" si="2"/>
        <v>130441763.95</v>
      </c>
      <c r="F32" s="251">
        <v>31824</v>
      </c>
      <c r="G32" s="325">
        <v>130409939.95</v>
      </c>
      <c r="H32" s="323"/>
      <c r="I32" s="174"/>
      <c r="J32" s="174"/>
      <c r="K32" s="174">
        <v>10092</v>
      </c>
      <c r="L32" s="293">
        <v>241785183.48</v>
      </c>
      <c r="M32" s="174"/>
      <c r="N32" s="329">
        <v>241785183.48</v>
      </c>
      <c r="O32" s="174"/>
      <c r="P32" s="195"/>
    </row>
    <row r="33" spans="2:16" ht="12.75">
      <c r="B33" s="1009"/>
      <c r="C33" s="399"/>
      <c r="D33" s="377" t="s">
        <v>212</v>
      </c>
      <c r="E33" s="283">
        <f t="shared" si="2"/>
        <v>169007</v>
      </c>
      <c r="F33" s="174"/>
      <c r="G33" s="325">
        <v>169007</v>
      </c>
      <c r="H33" s="323"/>
      <c r="I33" s="174"/>
      <c r="J33" s="174"/>
      <c r="K33" s="174"/>
      <c r="L33" s="327">
        <v>4652</v>
      </c>
      <c r="M33" s="174"/>
      <c r="N33" s="328">
        <v>4652</v>
      </c>
      <c r="O33" s="174"/>
      <c r="P33" s="195"/>
    </row>
    <row r="34" spans="2:16" ht="12.75">
      <c r="B34" s="1009"/>
      <c r="C34" s="399"/>
      <c r="D34" s="378" t="s">
        <v>213</v>
      </c>
      <c r="E34" s="283">
        <f t="shared" si="2"/>
        <v>2075218.66</v>
      </c>
      <c r="F34" s="174">
        <v>48676</v>
      </c>
      <c r="G34" s="326">
        <v>2026542.66</v>
      </c>
      <c r="H34" s="290"/>
      <c r="I34" s="174"/>
      <c r="J34" s="174"/>
      <c r="K34" s="224">
        <v>5247.8</v>
      </c>
      <c r="L34" s="327">
        <v>746163.42</v>
      </c>
      <c r="M34" s="174"/>
      <c r="N34" s="328">
        <v>746163.42</v>
      </c>
      <c r="O34" s="174"/>
      <c r="P34" s="195"/>
    </row>
    <row r="35" spans="2:16" ht="12.75">
      <c r="B35" s="1009"/>
      <c r="C35" s="399"/>
      <c r="D35" s="378" t="s">
        <v>214</v>
      </c>
      <c r="E35" s="283">
        <f t="shared" si="2"/>
        <v>1592434.83</v>
      </c>
      <c r="F35" s="308">
        <v>44191</v>
      </c>
      <c r="G35" s="309">
        <v>1548243.83</v>
      </c>
      <c r="H35" s="323"/>
      <c r="I35" s="174"/>
      <c r="J35" s="174"/>
      <c r="K35" s="327">
        <v>2508.65</v>
      </c>
      <c r="L35" s="328">
        <v>286856.22</v>
      </c>
      <c r="M35" s="174"/>
      <c r="N35" s="293">
        <v>286856.22</v>
      </c>
      <c r="O35" s="174"/>
      <c r="P35" s="195"/>
    </row>
    <row r="36" spans="2:16" ht="12.75">
      <c r="B36" s="1009"/>
      <c r="C36" s="399"/>
      <c r="D36" s="294" t="s">
        <v>50</v>
      </c>
      <c r="E36" s="283">
        <f t="shared" si="2"/>
        <v>17660</v>
      </c>
      <c r="F36" s="308"/>
      <c r="G36" s="325">
        <v>17660</v>
      </c>
      <c r="H36" s="290"/>
      <c r="I36" s="174"/>
      <c r="J36" s="174"/>
      <c r="K36" s="328"/>
      <c r="L36" s="329">
        <v>1730.2</v>
      </c>
      <c r="M36" s="174"/>
      <c r="N36" s="328">
        <v>1730.2</v>
      </c>
      <c r="O36" s="174"/>
      <c r="P36" s="195"/>
    </row>
    <row r="37" spans="2:16" ht="12.75">
      <c r="B37" s="1009"/>
      <c r="C37" s="400"/>
      <c r="D37" s="388" t="s">
        <v>58</v>
      </c>
      <c r="E37" s="390">
        <f t="shared" si="2"/>
        <v>9724</v>
      </c>
      <c r="F37" s="198"/>
      <c r="G37" s="330">
        <v>9724</v>
      </c>
      <c r="H37" s="389"/>
      <c r="I37" s="198"/>
      <c r="J37" s="198"/>
      <c r="K37" s="198"/>
      <c r="L37" s="307">
        <v>1496</v>
      </c>
      <c r="M37" s="198"/>
      <c r="N37" s="319">
        <v>1496</v>
      </c>
      <c r="O37" s="198"/>
      <c r="P37" s="212"/>
    </row>
    <row r="38" spans="2:16" ht="12.75" customHeight="1">
      <c r="B38" s="1009"/>
      <c r="C38" s="401" t="s">
        <v>101</v>
      </c>
      <c r="D38" s="296" t="s">
        <v>195</v>
      </c>
      <c r="E38" s="285">
        <f t="shared" si="1"/>
        <v>0</v>
      </c>
      <c r="F38" s="215"/>
      <c r="G38" s="205"/>
      <c r="H38" s="216"/>
      <c r="I38" s="215"/>
      <c r="J38" s="215"/>
      <c r="K38" s="215"/>
      <c r="L38" s="216">
        <v>5</v>
      </c>
      <c r="M38" s="215">
        <v>5</v>
      </c>
      <c r="N38" s="275"/>
      <c r="O38" s="215"/>
      <c r="P38" s="225"/>
    </row>
    <row r="39" spans="2:16" ht="12.75">
      <c r="B39" s="1009"/>
      <c r="C39" s="402"/>
      <c r="D39" s="379" t="s">
        <v>215</v>
      </c>
      <c r="E39" s="281">
        <f t="shared" si="1"/>
        <v>23200</v>
      </c>
      <c r="F39" s="198"/>
      <c r="G39" s="330">
        <v>23200</v>
      </c>
      <c r="H39" s="211"/>
      <c r="I39" s="198"/>
      <c r="J39" s="198"/>
      <c r="K39" s="198"/>
      <c r="L39" s="307">
        <v>240</v>
      </c>
      <c r="M39" s="198"/>
      <c r="N39" s="307">
        <v>240</v>
      </c>
      <c r="O39" s="198"/>
      <c r="P39" s="212"/>
    </row>
    <row r="40" spans="2:16" ht="12.75">
      <c r="B40" s="1009"/>
      <c r="C40" s="403" t="s">
        <v>80</v>
      </c>
      <c r="D40" s="372" t="s">
        <v>25</v>
      </c>
      <c r="E40" s="285">
        <f t="shared" si="1"/>
        <v>1454479.32</v>
      </c>
      <c r="F40" s="215"/>
      <c r="G40" s="309">
        <v>1454479.32</v>
      </c>
      <c r="H40" s="224"/>
      <c r="I40" s="222"/>
      <c r="J40" s="222"/>
      <c r="K40" s="215"/>
      <c r="L40" s="320">
        <v>2019</v>
      </c>
      <c r="M40" s="224"/>
      <c r="N40" s="293">
        <v>2019</v>
      </c>
      <c r="O40" s="222"/>
      <c r="P40" s="217"/>
    </row>
    <row r="41" spans="2:16" ht="12.75">
      <c r="B41" s="1009"/>
      <c r="C41" s="404"/>
      <c r="D41" s="382" t="s">
        <v>221</v>
      </c>
      <c r="E41" s="280">
        <f t="shared" si="1"/>
        <v>2650</v>
      </c>
      <c r="F41" s="207"/>
      <c r="G41" s="326">
        <v>2650</v>
      </c>
      <c r="H41" s="208"/>
      <c r="I41" s="207"/>
      <c r="J41" s="207"/>
      <c r="K41" s="207"/>
      <c r="L41" s="328">
        <v>386.1</v>
      </c>
      <c r="M41" s="174">
        <v>121</v>
      </c>
      <c r="N41" s="328">
        <v>265.1</v>
      </c>
      <c r="O41" s="208"/>
      <c r="P41" s="209"/>
    </row>
    <row r="42" spans="2:16" ht="12.75">
      <c r="B42" s="1009"/>
      <c r="C42" s="404"/>
      <c r="D42" s="382" t="s">
        <v>222</v>
      </c>
      <c r="E42" s="280">
        <f t="shared" si="1"/>
        <v>843.1</v>
      </c>
      <c r="F42" s="207"/>
      <c r="G42" s="326">
        <v>843.1</v>
      </c>
      <c r="H42" s="208"/>
      <c r="I42" s="207"/>
      <c r="J42" s="207"/>
      <c r="K42" s="207"/>
      <c r="L42" s="328">
        <v>93</v>
      </c>
      <c r="M42" s="174"/>
      <c r="N42" s="328">
        <v>93</v>
      </c>
      <c r="O42" s="208"/>
      <c r="P42" s="209"/>
    </row>
    <row r="43" spans="2:16" ht="12.75">
      <c r="B43" s="1009"/>
      <c r="C43" s="404"/>
      <c r="D43" s="382" t="s">
        <v>223</v>
      </c>
      <c r="E43" s="280">
        <f>SUM(F43:G43)</f>
        <v>17450</v>
      </c>
      <c r="F43" s="207"/>
      <c r="G43" s="326">
        <v>17450</v>
      </c>
      <c r="H43" s="208"/>
      <c r="I43" s="207"/>
      <c r="J43" s="207"/>
      <c r="K43" s="207"/>
      <c r="L43" s="328">
        <v>698</v>
      </c>
      <c r="M43" s="174"/>
      <c r="N43" s="328">
        <v>698</v>
      </c>
      <c r="O43" s="208"/>
      <c r="P43" s="209"/>
    </row>
    <row r="44" spans="2:16" ht="12.75">
      <c r="B44" s="1009"/>
      <c r="C44" s="404"/>
      <c r="D44" s="382" t="s">
        <v>224</v>
      </c>
      <c r="E44" s="280">
        <f t="shared" si="1"/>
        <v>1400</v>
      </c>
      <c r="F44" s="207"/>
      <c r="G44" s="326">
        <v>1400</v>
      </c>
      <c r="H44" s="208"/>
      <c r="I44" s="207"/>
      <c r="J44" s="207"/>
      <c r="K44" s="207"/>
      <c r="L44" s="328">
        <v>40</v>
      </c>
      <c r="M44" s="174"/>
      <c r="N44" s="328">
        <v>40</v>
      </c>
      <c r="O44" s="208"/>
      <c r="P44" s="209"/>
    </row>
    <row r="45" spans="2:16" ht="12.75">
      <c r="B45" s="1009"/>
      <c r="C45" s="404"/>
      <c r="D45" s="383" t="s">
        <v>225</v>
      </c>
      <c r="E45" s="280">
        <f t="shared" si="1"/>
        <v>18375</v>
      </c>
      <c r="F45" s="207"/>
      <c r="G45" s="326">
        <v>18375</v>
      </c>
      <c r="H45" s="208"/>
      <c r="I45" s="207"/>
      <c r="J45" s="207"/>
      <c r="K45" s="207"/>
      <c r="L45" s="328">
        <v>245</v>
      </c>
      <c r="M45" s="174"/>
      <c r="N45" s="328">
        <v>245</v>
      </c>
      <c r="O45" s="208"/>
      <c r="P45" s="209"/>
    </row>
    <row r="46" spans="2:16" ht="13.5" thickBot="1">
      <c r="B46" s="1076"/>
      <c r="C46" s="405"/>
      <c r="D46" s="373" t="s">
        <v>226</v>
      </c>
      <c r="E46" s="286">
        <f t="shared" si="1"/>
        <v>280</v>
      </c>
      <c r="F46" s="278"/>
      <c r="G46" s="338">
        <v>280</v>
      </c>
      <c r="H46" s="279"/>
      <c r="I46" s="278"/>
      <c r="J46" s="278"/>
      <c r="K46" s="278"/>
      <c r="L46" s="339">
        <v>35</v>
      </c>
      <c r="M46" s="278"/>
      <c r="N46" s="339">
        <v>35</v>
      </c>
      <c r="O46" s="279"/>
      <c r="P46" s="340"/>
    </row>
    <row r="47" spans="2:16" ht="12.75">
      <c r="B47" s="1073" t="s">
        <v>26</v>
      </c>
      <c r="C47" s="1074" t="s">
        <v>8</v>
      </c>
      <c r="D47" s="385" t="s">
        <v>62</v>
      </c>
      <c r="E47" s="283">
        <f aca="true" t="shared" si="3" ref="E47:E53">SUM(F47:G47)</f>
        <v>122.25</v>
      </c>
      <c r="F47" s="215"/>
      <c r="G47" s="324">
        <v>122.25</v>
      </c>
      <c r="H47" s="216"/>
      <c r="I47" s="215"/>
      <c r="J47" s="215"/>
      <c r="K47" s="215"/>
      <c r="L47" s="329">
        <v>101.9</v>
      </c>
      <c r="M47" s="215"/>
      <c r="N47" s="329">
        <v>101.9</v>
      </c>
      <c r="O47" s="215"/>
      <c r="P47" s="341"/>
    </row>
    <row r="48" spans="2:16" ht="12.75">
      <c r="B48" s="1009"/>
      <c r="C48" s="1001"/>
      <c r="D48" s="301" t="s">
        <v>12</v>
      </c>
      <c r="E48" s="280">
        <f t="shared" si="3"/>
        <v>346801.41</v>
      </c>
      <c r="F48" s="174"/>
      <c r="G48" s="326">
        <v>346801.41</v>
      </c>
      <c r="H48" s="200"/>
      <c r="I48" s="174"/>
      <c r="J48" s="174"/>
      <c r="K48" s="174"/>
      <c r="L48" s="328">
        <v>42680.2</v>
      </c>
      <c r="M48" s="174"/>
      <c r="N48" s="328">
        <v>42680.2</v>
      </c>
      <c r="O48" s="174"/>
      <c r="P48" s="332"/>
    </row>
    <row r="49" spans="2:16" ht="12.75">
      <c r="B49" s="1009"/>
      <c r="C49" s="1001"/>
      <c r="D49" s="382" t="s">
        <v>14</v>
      </c>
      <c r="E49" s="280">
        <f t="shared" si="3"/>
        <v>2038096.26</v>
      </c>
      <c r="F49" s="328"/>
      <c r="G49" s="326">
        <v>2038096.26</v>
      </c>
      <c r="H49" s="200"/>
      <c r="I49" s="174"/>
      <c r="J49" s="174"/>
      <c r="K49" s="174"/>
      <c r="L49" s="328">
        <v>273288.6</v>
      </c>
      <c r="M49" s="203"/>
      <c r="N49" s="328">
        <v>273288.6</v>
      </c>
      <c r="O49" s="174"/>
      <c r="P49" s="195"/>
    </row>
    <row r="50" spans="2:16" ht="12.75">
      <c r="B50" s="1009"/>
      <c r="C50" s="1001"/>
      <c r="D50" s="382" t="s">
        <v>15</v>
      </c>
      <c r="E50" s="280">
        <f t="shared" si="3"/>
        <v>9003</v>
      </c>
      <c r="F50" s="328"/>
      <c r="G50" s="326">
        <v>9003</v>
      </c>
      <c r="H50" s="200"/>
      <c r="I50" s="174"/>
      <c r="J50" s="174"/>
      <c r="K50" s="174"/>
      <c r="L50" s="328">
        <v>648.5</v>
      </c>
      <c r="M50" s="174"/>
      <c r="N50" s="328">
        <v>648.5</v>
      </c>
      <c r="O50" s="174"/>
      <c r="P50" s="341"/>
    </row>
    <row r="51" spans="2:16" ht="12.75">
      <c r="B51" s="1009"/>
      <c r="C51" s="1001"/>
      <c r="D51" s="382" t="s">
        <v>217</v>
      </c>
      <c r="E51" s="280">
        <f t="shared" si="3"/>
        <v>7214384.42</v>
      </c>
      <c r="F51" s="328"/>
      <c r="G51" s="326">
        <v>7214384.42</v>
      </c>
      <c r="H51" s="200"/>
      <c r="I51" s="174"/>
      <c r="J51" s="174"/>
      <c r="K51" s="174"/>
      <c r="L51" s="328">
        <v>838261.3</v>
      </c>
      <c r="M51" s="174"/>
      <c r="N51" s="328">
        <v>838261.3</v>
      </c>
      <c r="O51" s="174"/>
      <c r="P51" s="333"/>
    </row>
    <row r="52" spans="2:16" ht="12.75">
      <c r="B52" s="1009"/>
      <c r="C52" s="1001"/>
      <c r="D52" s="383" t="s">
        <v>218</v>
      </c>
      <c r="E52" s="280">
        <f t="shared" si="3"/>
        <v>230705.57</v>
      </c>
      <c r="F52" s="174"/>
      <c r="G52" s="326">
        <v>230705.57</v>
      </c>
      <c r="H52" s="200"/>
      <c r="I52" s="174"/>
      <c r="J52" s="174"/>
      <c r="K52" s="174"/>
      <c r="L52" s="328">
        <v>45091.9</v>
      </c>
      <c r="M52" s="174"/>
      <c r="N52" s="328">
        <v>45091.9</v>
      </c>
      <c r="O52" s="174"/>
      <c r="P52" s="336"/>
    </row>
    <row r="53" spans="2:16" ht="12.75">
      <c r="B53" s="1009"/>
      <c r="C53" s="1002"/>
      <c r="D53" s="302" t="s">
        <v>13</v>
      </c>
      <c r="E53" s="282">
        <f t="shared" si="3"/>
        <v>1025</v>
      </c>
      <c r="F53" s="198"/>
      <c r="G53" s="330">
        <v>1025</v>
      </c>
      <c r="H53" s="211"/>
      <c r="I53" s="198"/>
      <c r="J53" s="198"/>
      <c r="K53" s="198"/>
      <c r="L53" s="319">
        <v>985</v>
      </c>
      <c r="M53" s="198"/>
      <c r="N53" s="319">
        <v>985</v>
      </c>
      <c r="O53" s="198"/>
      <c r="P53" s="212"/>
    </row>
    <row r="54" spans="2:16" ht="12.75" customHeight="1">
      <c r="B54" s="1009"/>
      <c r="C54" s="371" t="s">
        <v>17</v>
      </c>
      <c r="D54" s="369" t="s">
        <v>153</v>
      </c>
      <c r="E54" s="283">
        <f t="shared" si="1"/>
        <v>881014</v>
      </c>
      <c r="F54" s="227"/>
      <c r="G54" s="409">
        <v>881014</v>
      </c>
      <c r="H54" s="277"/>
      <c r="I54" s="227"/>
      <c r="J54" s="227"/>
      <c r="K54" s="227"/>
      <c r="L54" s="306">
        <v>187717</v>
      </c>
      <c r="M54" s="306">
        <v>60</v>
      </c>
      <c r="N54" s="410">
        <v>187657</v>
      </c>
      <c r="O54" s="277"/>
      <c r="P54" s="411"/>
    </row>
    <row r="55" spans="2:16" ht="12.75">
      <c r="B55" s="1009"/>
      <c r="C55" s="1010" t="s">
        <v>19</v>
      </c>
      <c r="D55" s="385" t="s">
        <v>24</v>
      </c>
      <c r="E55" s="285">
        <f t="shared" si="1"/>
        <v>1965207.61</v>
      </c>
      <c r="F55" s="215"/>
      <c r="G55" s="324">
        <v>1965207.61</v>
      </c>
      <c r="H55" s="216"/>
      <c r="I55" s="215"/>
      <c r="J55" s="215"/>
      <c r="K55" s="215"/>
      <c r="L55" s="329">
        <v>156357.26</v>
      </c>
      <c r="M55" s="215"/>
      <c r="N55" s="329">
        <v>156357.26</v>
      </c>
      <c r="O55" s="216"/>
      <c r="P55" s="225"/>
    </row>
    <row r="56" spans="2:16" ht="12.75">
      <c r="B56" s="1009"/>
      <c r="C56" s="1011"/>
      <c r="D56" s="369" t="s">
        <v>23</v>
      </c>
      <c r="E56" s="280">
        <f t="shared" si="1"/>
        <v>1092262.36</v>
      </c>
      <c r="F56" s="335"/>
      <c r="G56" s="326">
        <v>1092262.36</v>
      </c>
      <c r="H56" s="200"/>
      <c r="I56" s="174"/>
      <c r="J56" s="174"/>
      <c r="K56" s="320">
        <v>200</v>
      </c>
      <c r="L56" s="328">
        <v>47545.09</v>
      </c>
      <c r="M56" s="174"/>
      <c r="N56" s="328">
        <v>47545.09</v>
      </c>
      <c r="O56" s="200"/>
      <c r="P56" s="195"/>
    </row>
    <row r="57" spans="2:16" ht="12.75">
      <c r="B57" s="1009"/>
      <c r="C57" s="1011"/>
      <c r="D57" s="382" t="s">
        <v>22</v>
      </c>
      <c r="E57" s="280">
        <f t="shared" si="1"/>
        <v>5755751.22</v>
      </c>
      <c r="F57" s="328"/>
      <c r="G57" s="326">
        <v>5755751.22</v>
      </c>
      <c r="H57" s="200"/>
      <c r="I57" s="174"/>
      <c r="J57" s="174"/>
      <c r="K57" s="174"/>
      <c r="L57" s="328">
        <v>697393.36</v>
      </c>
      <c r="M57" s="174"/>
      <c r="N57" s="328">
        <v>697393.36</v>
      </c>
      <c r="O57" s="200"/>
      <c r="P57" s="195"/>
    </row>
    <row r="58" spans="2:16" ht="12.75">
      <c r="B58" s="1009"/>
      <c r="C58" s="1011"/>
      <c r="D58" s="382" t="s">
        <v>208</v>
      </c>
      <c r="E58" s="280">
        <f t="shared" si="1"/>
        <v>416600.88</v>
      </c>
      <c r="F58" s="328"/>
      <c r="G58" s="326">
        <v>416600.88</v>
      </c>
      <c r="H58" s="200"/>
      <c r="I58" s="174"/>
      <c r="J58" s="174"/>
      <c r="K58" s="174"/>
      <c r="L58" s="328">
        <v>99584.72</v>
      </c>
      <c r="M58" s="174"/>
      <c r="N58" s="328">
        <v>99584.72</v>
      </c>
      <c r="O58" s="200"/>
      <c r="P58" s="195"/>
    </row>
    <row r="59" spans="2:16" ht="12.75">
      <c r="B59" s="1009"/>
      <c r="C59" s="1011"/>
      <c r="D59" s="382" t="s">
        <v>209</v>
      </c>
      <c r="E59" s="280">
        <f t="shared" si="1"/>
        <v>825</v>
      </c>
      <c r="F59" s="174"/>
      <c r="G59" s="326">
        <v>825</v>
      </c>
      <c r="H59" s="208"/>
      <c r="I59" s="207"/>
      <c r="J59" s="207"/>
      <c r="K59" s="174"/>
      <c r="L59" s="328">
        <v>213</v>
      </c>
      <c r="M59" s="174"/>
      <c r="N59" s="328">
        <v>213</v>
      </c>
      <c r="O59" s="208"/>
      <c r="P59" s="209"/>
    </row>
    <row r="60" spans="2:16" ht="12.75">
      <c r="B60" s="1009"/>
      <c r="C60" s="1014"/>
      <c r="D60" s="384" t="s">
        <v>213</v>
      </c>
      <c r="E60" s="282">
        <f t="shared" si="1"/>
        <v>453312.12</v>
      </c>
      <c r="F60" s="319">
        <v>9545.69</v>
      </c>
      <c r="G60" s="330">
        <v>443766.43</v>
      </c>
      <c r="H60" s="211"/>
      <c r="I60" s="198"/>
      <c r="J60" s="198"/>
      <c r="K60" s="306">
        <v>483.62</v>
      </c>
      <c r="L60" s="319">
        <v>59955</v>
      </c>
      <c r="M60" s="198">
        <v>24</v>
      </c>
      <c r="N60" s="319">
        <v>59931</v>
      </c>
      <c r="O60" s="211"/>
      <c r="P60" s="212"/>
    </row>
    <row r="61" spans="2:16" ht="26.25">
      <c r="B61" s="1009"/>
      <c r="C61" s="412" t="s">
        <v>101</v>
      </c>
      <c r="D61" s="297" t="s">
        <v>76</v>
      </c>
      <c r="E61" s="287">
        <f t="shared" si="1"/>
        <v>0</v>
      </c>
      <c r="F61" s="342"/>
      <c r="G61" s="343"/>
      <c r="H61" s="344"/>
      <c r="I61" s="342"/>
      <c r="J61" s="342"/>
      <c r="K61" s="345">
        <v>12</v>
      </c>
      <c r="L61" s="342"/>
      <c r="M61" s="342"/>
      <c r="N61" s="346"/>
      <c r="O61" s="342"/>
      <c r="P61" s="347"/>
    </row>
    <row r="62" spans="2:16" ht="12.75">
      <c r="B62" s="1009"/>
      <c r="C62" s="394" t="s">
        <v>80</v>
      </c>
      <c r="D62" s="385" t="s">
        <v>25</v>
      </c>
      <c r="E62" s="285">
        <f t="shared" si="1"/>
        <v>0</v>
      </c>
      <c r="F62" s="215"/>
      <c r="G62" s="205"/>
      <c r="H62" s="216"/>
      <c r="I62" s="215"/>
      <c r="J62" s="215"/>
      <c r="K62" s="215"/>
      <c r="L62" s="329">
        <v>5000</v>
      </c>
      <c r="M62" s="329">
        <v>5000</v>
      </c>
      <c r="N62" s="215"/>
      <c r="O62" s="215"/>
      <c r="P62" s="193"/>
    </row>
    <row r="63" spans="2:16" ht="12.75">
      <c r="B63" s="1013"/>
      <c r="C63" s="303"/>
      <c r="D63" s="302" t="s">
        <v>222</v>
      </c>
      <c r="E63" s="280">
        <f t="shared" si="1"/>
        <v>0</v>
      </c>
      <c r="F63" s="198"/>
      <c r="G63" s="210"/>
      <c r="H63" s="211"/>
      <c r="I63" s="198"/>
      <c r="J63" s="211"/>
      <c r="K63" s="198"/>
      <c r="L63" s="319">
        <v>20</v>
      </c>
      <c r="M63" s="198">
        <v>20</v>
      </c>
      <c r="N63" s="198"/>
      <c r="O63" s="198"/>
      <c r="P63" s="333"/>
    </row>
    <row r="64" spans="2:17" ht="18.75" customHeight="1">
      <c r="B64" s="1031" t="s">
        <v>28</v>
      </c>
      <c r="C64" s="1067"/>
      <c r="D64" s="1033"/>
      <c r="E64" s="334">
        <f>SUM(E5:E63)</f>
        <v>567392573.3300002</v>
      </c>
      <c r="F64" s="334">
        <f aca="true" t="shared" si="4" ref="F64:P64">SUM(F5:F63)</f>
        <v>41821761.99000001</v>
      </c>
      <c r="G64" s="413">
        <f t="shared" si="4"/>
        <v>525570811.34000015</v>
      </c>
      <c r="H64" s="415">
        <f t="shared" si="4"/>
        <v>0</v>
      </c>
      <c r="I64" s="177">
        <f t="shared" si="4"/>
        <v>0</v>
      </c>
      <c r="J64" s="177">
        <f t="shared" si="4"/>
        <v>23324</v>
      </c>
      <c r="K64" s="177">
        <f t="shared" si="4"/>
        <v>354156.56</v>
      </c>
      <c r="L64" s="177">
        <f t="shared" si="4"/>
        <v>297780354.43</v>
      </c>
      <c r="M64" s="177">
        <f t="shared" si="4"/>
        <v>8275.59</v>
      </c>
      <c r="N64" s="177">
        <f t="shared" si="4"/>
        <v>297772078.84000003</v>
      </c>
      <c r="O64" s="177">
        <f t="shared" si="4"/>
        <v>14</v>
      </c>
      <c r="P64" s="189">
        <f t="shared" si="4"/>
        <v>0.14</v>
      </c>
      <c r="Q64" s="366"/>
    </row>
    <row r="65" spans="2:16" ht="12.75">
      <c r="B65" s="1012" t="s">
        <v>29</v>
      </c>
      <c r="C65" s="1006" t="s">
        <v>8</v>
      </c>
      <c r="D65" s="304" t="s">
        <v>9</v>
      </c>
      <c r="E65" s="283">
        <f aca="true" t="shared" si="5" ref="E65:E96">SUM(F65:G65)</f>
        <v>3340722</v>
      </c>
      <c r="F65" s="329">
        <v>26165</v>
      </c>
      <c r="G65" s="324">
        <v>3314557</v>
      </c>
      <c r="H65" s="216"/>
      <c r="I65" s="215"/>
      <c r="J65" s="215"/>
      <c r="K65" s="329">
        <v>517.27</v>
      </c>
      <c r="L65" s="329">
        <v>331427</v>
      </c>
      <c r="M65" s="215"/>
      <c r="N65" s="329">
        <v>331427</v>
      </c>
      <c r="O65" s="350">
        <v>35.73</v>
      </c>
      <c r="P65" s="225"/>
    </row>
    <row r="66" spans="2:16" ht="12.75">
      <c r="B66" s="1009"/>
      <c r="C66" s="1001"/>
      <c r="D66" s="383" t="s">
        <v>196</v>
      </c>
      <c r="E66" s="280">
        <f t="shared" si="5"/>
        <v>0</v>
      </c>
      <c r="F66" s="174"/>
      <c r="G66" s="202"/>
      <c r="H66" s="200"/>
      <c r="I66" s="174"/>
      <c r="J66" s="174"/>
      <c r="K66" s="328">
        <v>14.2</v>
      </c>
      <c r="L66" s="174"/>
      <c r="M66" s="174"/>
      <c r="N66" s="174"/>
      <c r="O66" s="200"/>
      <c r="P66" s="195"/>
    </row>
    <row r="67" spans="2:16" ht="12.75">
      <c r="B67" s="1009"/>
      <c r="C67" s="1001"/>
      <c r="D67" s="383" t="s">
        <v>197</v>
      </c>
      <c r="E67" s="280">
        <f t="shared" si="5"/>
        <v>0</v>
      </c>
      <c r="F67" s="328"/>
      <c r="G67" s="202"/>
      <c r="H67" s="200"/>
      <c r="I67" s="174"/>
      <c r="J67" s="174"/>
      <c r="K67" s="328">
        <v>23.55</v>
      </c>
      <c r="L67" s="203"/>
      <c r="M67" s="203"/>
      <c r="N67" s="203"/>
      <c r="O67" s="200"/>
      <c r="P67" s="195"/>
    </row>
    <row r="68" spans="2:16" ht="12.75">
      <c r="B68" s="1009"/>
      <c r="C68" s="1001"/>
      <c r="D68" s="383" t="s">
        <v>137</v>
      </c>
      <c r="E68" s="280">
        <f t="shared" si="5"/>
        <v>0</v>
      </c>
      <c r="F68" s="328"/>
      <c r="G68" s="202"/>
      <c r="H68" s="200"/>
      <c r="I68" s="174"/>
      <c r="J68" s="174"/>
      <c r="K68" s="328">
        <v>1.75</v>
      </c>
      <c r="L68" s="174"/>
      <c r="M68" s="174"/>
      <c r="N68" s="174"/>
      <c r="O68" s="200"/>
      <c r="P68" s="195"/>
    </row>
    <row r="69" spans="2:16" ht="12.75">
      <c r="B69" s="1009"/>
      <c r="C69" s="1001"/>
      <c r="D69" s="383" t="s">
        <v>228</v>
      </c>
      <c r="E69" s="280">
        <f t="shared" si="5"/>
        <v>0</v>
      </c>
      <c r="F69" s="328"/>
      <c r="G69" s="202"/>
      <c r="H69" s="200"/>
      <c r="I69" s="174"/>
      <c r="J69" s="174"/>
      <c r="K69" s="174"/>
      <c r="L69" s="174"/>
      <c r="M69" s="174"/>
      <c r="N69" s="174"/>
      <c r="O69" s="349">
        <v>0.13</v>
      </c>
      <c r="P69" s="195"/>
    </row>
    <row r="70" spans="2:16" ht="12.75">
      <c r="B70" s="1009"/>
      <c r="C70" s="1001"/>
      <c r="D70" s="383" t="s">
        <v>229</v>
      </c>
      <c r="E70" s="280">
        <f t="shared" si="5"/>
        <v>0</v>
      </c>
      <c r="F70" s="328"/>
      <c r="G70" s="202"/>
      <c r="H70" s="200"/>
      <c r="I70" s="174"/>
      <c r="J70" s="328"/>
      <c r="K70" s="174">
        <v>0.32</v>
      </c>
      <c r="L70" s="174"/>
      <c r="M70" s="174"/>
      <c r="N70" s="174"/>
      <c r="O70" s="200"/>
      <c r="P70" s="195"/>
    </row>
    <row r="71" spans="2:16" ht="12.75">
      <c r="B71" s="1009"/>
      <c r="C71" s="1001"/>
      <c r="D71" s="369" t="s">
        <v>198</v>
      </c>
      <c r="E71" s="280">
        <f t="shared" si="5"/>
        <v>0</v>
      </c>
      <c r="F71" s="174"/>
      <c r="G71" s="202"/>
      <c r="H71" s="200"/>
      <c r="I71" s="174"/>
      <c r="J71" s="174"/>
      <c r="K71" s="328">
        <v>75.09</v>
      </c>
      <c r="L71" s="174"/>
      <c r="M71" s="174"/>
      <c r="N71" s="174"/>
      <c r="O71" s="200"/>
      <c r="P71" s="195"/>
    </row>
    <row r="72" spans="2:16" ht="12.75">
      <c r="B72" s="1009"/>
      <c r="C72" s="1001"/>
      <c r="D72" s="383" t="s">
        <v>199</v>
      </c>
      <c r="E72" s="280">
        <f t="shared" si="5"/>
        <v>0</v>
      </c>
      <c r="F72" s="174"/>
      <c r="G72" s="202"/>
      <c r="H72" s="200"/>
      <c r="I72" s="174"/>
      <c r="J72" s="174"/>
      <c r="K72" s="328">
        <v>30.03</v>
      </c>
      <c r="L72" s="174"/>
      <c r="M72" s="174"/>
      <c r="N72" s="174"/>
      <c r="O72" s="200"/>
      <c r="P72" s="195"/>
    </row>
    <row r="73" spans="2:16" ht="12.75">
      <c r="B73" s="1009"/>
      <c r="C73" s="1001"/>
      <c r="D73" s="369" t="s">
        <v>200</v>
      </c>
      <c r="E73" s="280">
        <f t="shared" si="5"/>
        <v>0</v>
      </c>
      <c r="F73" s="174"/>
      <c r="G73" s="202"/>
      <c r="H73" s="200"/>
      <c r="I73" s="174"/>
      <c r="J73" s="174"/>
      <c r="K73" s="328">
        <v>12.87</v>
      </c>
      <c r="L73" s="174"/>
      <c r="M73" s="174"/>
      <c r="N73" s="174"/>
      <c r="O73" s="200"/>
      <c r="P73" s="195"/>
    </row>
    <row r="74" spans="2:16" ht="12.75">
      <c r="B74" s="1009"/>
      <c r="C74" s="1001"/>
      <c r="D74" s="382" t="s">
        <v>230</v>
      </c>
      <c r="E74" s="280">
        <f t="shared" si="5"/>
        <v>260917</v>
      </c>
      <c r="F74" s="328">
        <v>260917</v>
      </c>
      <c r="G74" s="326"/>
      <c r="H74" s="200"/>
      <c r="I74" s="174"/>
      <c r="J74" s="174"/>
      <c r="K74" s="328">
        <v>350</v>
      </c>
      <c r="L74" s="328"/>
      <c r="M74" s="174"/>
      <c r="N74" s="328"/>
      <c r="O74" s="200"/>
      <c r="P74" s="195"/>
    </row>
    <row r="75" spans="2:16" ht="12.75">
      <c r="B75" s="1009"/>
      <c r="C75" s="1001"/>
      <c r="D75" s="383" t="s">
        <v>231</v>
      </c>
      <c r="E75" s="280">
        <f t="shared" si="5"/>
        <v>4772.2300000000005</v>
      </c>
      <c r="F75" s="174">
        <v>354.31</v>
      </c>
      <c r="G75" s="202">
        <v>4417.92</v>
      </c>
      <c r="H75" s="200"/>
      <c r="I75" s="174"/>
      <c r="J75" s="174"/>
      <c r="K75" s="328">
        <v>0.44</v>
      </c>
      <c r="L75" s="174">
        <v>1724</v>
      </c>
      <c r="M75" s="174">
        <v>1200</v>
      </c>
      <c r="N75" s="174">
        <v>524</v>
      </c>
      <c r="O75" s="200"/>
      <c r="P75" s="195"/>
    </row>
    <row r="76" spans="2:16" ht="12.75">
      <c r="B76" s="1009"/>
      <c r="C76" s="1001"/>
      <c r="D76" s="369" t="s">
        <v>201</v>
      </c>
      <c r="E76" s="280">
        <f t="shared" si="5"/>
        <v>0</v>
      </c>
      <c r="F76" s="174"/>
      <c r="G76" s="202"/>
      <c r="H76" s="200"/>
      <c r="I76" s="174"/>
      <c r="J76" s="174"/>
      <c r="K76" s="174">
        <v>1</v>
      </c>
      <c r="L76" s="174"/>
      <c r="M76" s="174"/>
      <c r="N76" s="174"/>
      <c r="O76" s="200"/>
      <c r="P76" s="354"/>
    </row>
    <row r="77" spans="2:16" ht="12.75">
      <c r="B77" s="1009"/>
      <c r="C77" s="1001"/>
      <c r="D77" s="382" t="s">
        <v>36</v>
      </c>
      <c r="E77" s="280">
        <f t="shared" si="5"/>
        <v>0</v>
      </c>
      <c r="F77" s="328"/>
      <c r="G77" s="326"/>
      <c r="H77" s="200"/>
      <c r="I77" s="328"/>
      <c r="J77" s="174"/>
      <c r="K77" s="174"/>
      <c r="L77" s="328"/>
      <c r="M77" s="174"/>
      <c r="N77" s="328"/>
      <c r="O77" s="200"/>
      <c r="P77" s="195">
        <v>0.8</v>
      </c>
    </row>
    <row r="78" spans="2:16" ht="12.75">
      <c r="B78" s="1009"/>
      <c r="C78" s="1001"/>
      <c r="D78" s="383" t="s">
        <v>232</v>
      </c>
      <c r="E78" s="280">
        <f t="shared" si="5"/>
        <v>1094693.3</v>
      </c>
      <c r="F78" s="328">
        <v>842047</v>
      </c>
      <c r="G78" s="326">
        <v>252646.3</v>
      </c>
      <c r="H78" s="200"/>
      <c r="I78" s="328">
        <v>817</v>
      </c>
      <c r="J78" s="174"/>
      <c r="K78" s="174"/>
      <c r="L78" s="328">
        <v>28127.5</v>
      </c>
      <c r="M78" s="174"/>
      <c r="N78" s="328">
        <v>28127.5</v>
      </c>
      <c r="O78" s="200"/>
      <c r="P78" s="195"/>
    </row>
    <row r="79" spans="2:16" ht="12.75">
      <c r="B79" s="1009"/>
      <c r="C79" s="1001"/>
      <c r="D79" s="369" t="s">
        <v>175</v>
      </c>
      <c r="E79" s="280">
        <f t="shared" si="5"/>
        <v>28913</v>
      </c>
      <c r="F79" s="328">
        <v>26874</v>
      </c>
      <c r="G79" s="326">
        <v>2039</v>
      </c>
      <c r="H79" s="200"/>
      <c r="I79" s="328">
        <v>26</v>
      </c>
      <c r="J79" s="174"/>
      <c r="K79" s="174"/>
      <c r="L79" s="328">
        <v>230</v>
      </c>
      <c r="M79" s="174"/>
      <c r="N79" s="328">
        <v>230</v>
      </c>
      <c r="O79" s="200"/>
      <c r="P79" s="354"/>
    </row>
    <row r="80" spans="2:16" ht="12.75">
      <c r="B80" s="1009"/>
      <c r="C80" s="1001"/>
      <c r="D80" s="383" t="s">
        <v>233</v>
      </c>
      <c r="E80" s="280">
        <f t="shared" si="5"/>
        <v>724316.2</v>
      </c>
      <c r="F80" s="328">
        <v>527449.2</v>
      </c>
      <c r="G80" s="202">
        <v>196867</v>
      </c>
      <c r="H80" s="200"/>
      <c r="I80" s="174">
        <v>564.8</v>
      </c>
      <c r="J80" s="328"/>
      <c r="K80" s="174"/>
      <c r="L80" s="174">
        <v>43371</v>
      </c>
      <c r="M80" s="174"/>
      <c r="N80" s="174">
        <v>43371</v>
      </c>
      <c r="O80" s="200"/>
      <c r="P80" s="354">
        <v>0.89</v>
      </c>
    </row>
    <row r="81" spans="2:16" ht="12.75">
      <c r="B81" s="1009"/>
      <c r="C81" s="1001"/>
      <c r="D81" s="369" t="s">
        <v>66</v>
      </c>
      <c r="E81" s="280">
        <f t="shared" si="5"/>
        <v>0</v>
      </c>
      <c r="F81" s="328"/>
      <c r="G81" s="202"/>
      <c r="H81" s="200"/>
      <c r="I81" s="174"/>
      <c r="J81" s="174">
        <v>1.24</v>
      </c>
      <c r="K81" s="328"/>
      <c r="L81" s="174"/>
      <c r="M81" s="174"/>
      <c r="N81" s="174"/>
      <c r="O81" s="349"/>
      <c r="P81" s="354">
        <v>5.84</v>
      </c>
    </row>
    <row r="82" spans="2:16" ht="12.75">
      <c r="B82" s="1009"/>
      <c r="C82" s="1001"/>
      <c r="D82" s="382" t="s">
        <v>234</v>
      </c>
      <c r="E82" s="280">
        <f t="shared" si="5"/>
        <v>0</v>
      </c>
      <c r="F82" s="328"/>
      <c r="G82" s="202"/>
      <c r="H82" s="200"/>
      <c r="I82" s="174"/>
      <c r="J82" s="174">
        <v>0.23</v>
      </c>
      <c r="K82" s="328"/>
      <c r="L82" s="174"/>
      <c r="M82" s="174"/>
      <c r="N82" s="174"/>
      <c r="O82" s="200"/>
      <c r="P82" s="195"/>
    </row>
    <row r="83" spans="2:16" ht="12.75">
      <c r="B83" s="1009"/>
      <c r="C83" s="1001"/>
      <c r="D83" s="383" t="s">
        <v>187</v>
      </c>
      <c r="E83" s="280">
        <f t="shared" si="5"/>
        <v>0</v>
      </c>
      <c r="F83" s="328"/>
      <c r="G83" s="202"/>
      <c r="H83" s="200"/>
      <c r="I83" s="174"/>
      <c r="J83" s="174"/>
      <c r="K83" s="328">
        <v>2.16</v>
      </c>
      <c r="L83" s="174"/>
      <c r="M83" s="174"/>
      <c r="N83" s="174"/>
      <c r="O83" s="200"/>
      <c r="P83" s="195"/>
    </row>
    <row r="84" spans="2:16" ht="12.75">
      <c r="B84" s="1009"/>
      <c r="C84" s="1001"/>
      <c r="D84" s="383" t="s">
        <v>235</v>
      </c>
      <c r="E84" s="280">
        <f t="shared" si="5"/>
        <v>281750</v>
      </c>
      <c r="F84" s="328">
        <v>281750</v>
      </c>
      <c r="G84" s="202"/>
      <c r="H84" s="200"/>
      <c r="I84" s="174"/>
      <c r="J84" s="174"/>
      <c r="K84" s="328">
        <v>1225</v>
      </c>
      <c r="L84" s="174"/>
      <c r="M84" s="174"/>
      <c r="N84" s="174"/>
      <c r="O84" s="200"/>
      <c r="P84" s="195"/>
    </row>
    <row r="85" spans="2:16" ht="12.75">
      <c r="B85" s="1009"/>
      <c r="C85" s="1001"/>
      <c r="D85" s="383" t="s">
        <v>188</v>
      </c>
      <c r="E85" s="280">
        <f t="shared" si="5"/>
        <v>0</v>
      </c>
      <c r="F85" s="328"/>
      <c r="G85" s="202"/>
      <c r="H85" s="200"/>
      <c r="I85" s="174"/>
      <c r="J85" s="174"/>
      <c r="K85" s="328">
        <v>63.05</v>
      </c>
      <c r="L85" s="174"/>
      <c r="M85" s="174"/>
      <c r="N85" s="174"/>
      <c r="O85" s="200"/>
      <c r="P85" s="195"/>
    </row>
    <row r="86" spans="2:16" ht="12.75">
      <c r="B86" s="1009"/>
      <c r="C86" s="1001"/>
      <c r="D86" s="383" t="s">
        <v>236</v>
      </c>
      <c r="E86" s="280">
        <f t="shared" si="5"/>
        <v>0</v>
      </c>
      <c r="F86" s="328"/>
      <c r="G86" s="202"/>
      <c r="H86" s="200"/>
      <c r="I86" s="174"/>
      <c r="J86" s="174">
        <v>0.72</v>
      </c>
      <c r="K86" s="328"/>
      <c r="L86" s="174"/>
      <c r="M86" s="174"/>
      <c r="N86" s="174"/>
      <c r="O86" s="200"/>
      <c r="P86" s="195"/>
    </row>
    <row r="87" spans="2:16" ht="12.75">
      <c r="B87" s="1009"/>
      <c r="C87" s="1001"/>
      <c r="D87" s="369" t="s">
        <v>220</v>
      </c>
      <c r="E87" s="280">
        <f t="shared" si="5"/>
        <v>0</v>
      </c>
      <c r="F87" s="174"/>
      <c r="G87" s="202"/>
      <c r="H87" s="200"/>
      <c r="I87" s="174"/>
      <c r="J87" s="328">
        <v>269.52</v>
      </c>
      <c r="K87" s="174">
        <v>866.72</v>
      </c>
      <c r="L87" s="174"/>
      <c r="M87" s="174"/>
      <c r="N87" s="203"/>
      <c r="O87" s="200"/>
      <c r="P87" s="195"/>
    </row>
    <row r="88" spans="2:16" ht="12.75">
      <c r="B88" s="1009"/>
      <c r="C88" s="1001"/>
      <c r="D88" s="383" t="s">
        <v>237</v>
      </c>
      <c r="E88" s="280">
        <f t="shared" si="5"/>
        <v>0</v>
      </c>
      <c r="F88" s="174"/>
      <c r="G88" s="202"/>
      <c r="H88" s="200"/>
      <c r="I88" s="174"/>
      <c r="J88" s="328"/>
      <c r="K88" s="328">
        <v>4.05</v>
      </c>
      <c r="L88" s="174"/>
      <c r="M88" s="174"/>
      <c r="N88" s="203"/>
      <c r="O88" s="200">
        <v>0.72</v>
      </c>
      <c r="P88" s="195">
        <v>2.26</v>
      </c>
    </row>
    <row r="89" spans="2:16" ht="12.75">
      <c r="B89" s="1009"/>
      <c r="C89" s="1001"/>
      <c r="D89" s="387" t="s">
        <v>53</v>
      </c>
      <c r="E89" s="280">
        <f t="shared" si="5"/>
        <v>0</v>
      </c>
      <c r="F89" s="174"/>
      <c r="G89" s="202"/>
      <c r="H89" s="200"/>
      <c r="I89" s="174"/>
      <c r="J89" s="174"/>
      <c r="K89" s="174"/>
      <c r="L89" s="174"/>
      <c r="M89" s="174"/>
      <c r="N89" s="203"/>
      <c r="O89" s="200"/>
      <c r="P89" s="354">
        <v>4.2</v>
      </c>
    </row>
    <row r="90" spans="2:16" ht="12.75">
      <c r="B90" s="1009"/>
      <c r="C90" s="1001"/>
      <c r="D90" s="387" t="s">
        <v>34</v>
      </c>
      <c r="E90" s="280">
        <f t="shared" si="5"/>
        <v>423570.96</v>
      </c>
      <c r="F90" s="328">
        <v>30500</v>
      </c>
      <c r="G90" s="293">
        <v>393070.96</v>
      </c>
      <c r="H90" s="221"/>
      <c r="I90" s="174"/>
      <c r="J90" s="328">
        <v>30</v>
      </c>
      <c r="K90" s="328">
        <v>1485.55</v>
      </c>
      <c r="L90" s="328">
        <v>37537.36</v>
      </c>
      <c r="M90" s="174">
        <v>1954</v>
      </c>
      <c r="N90" s="328">
        <v>35583.36</v>
      </c>
      <c r="O90" s="349">
        <v>63.94</v>
      </c>
      <c r="P90" s="354">
        <v>3</v>
      </c>
    </row>
    <row r="91" spans="2:16" ht="12.75">
      <c r="B91" s="1009"/>
      <c r="C91" s="1001"/>
      <c r="D91" s="369" t="s">
        <v>149</v>
      </c>
      <c r="E91" s="280">
        <f t="shared" si="5"/>
        <v>4136</v>
      </c>
      <c r="F91" s="174"/>
      <c r="G91" s="326">
        <v>4136</v>
      </c>
      <c r="H91" s="200"/>
      <c r="I91" s="174"/>
      <c r="J91" s="174"/>
      <c r="K91" s="174"/>
      <c r="L91" s="328">
        <v>701.33</v>
      </c>
      <c r="M91" s="174"/>
      <c r="N91" s="328">
        <v>701.33</v>
      </c>
      <c r="O91" s="200"/>
      <c r="P91" s="195"/>
    </row>
    <row r="92" spans="2:17" ht="12.75">
      <c r="B92" s="1009"/>
      <c r="C92" s="1001"/>
      <c r="D92" s="382" t="s">
        <v>33</v>
      </c>
      <c r="E92" s="280">
        <f t="shared" si="5"/>
        <v>63367343.33</v>
      </c>
      <c r="F92" s="174">
        <v>13036926.27</v>
      </c>
      <c r="G92" s="326">
        <v>50330417.06</v>
      </c>
      <c r="H92" s="349">
        <v>241822.84</v>
      </c>
      <c r="I92" s="328">
        <v>28191.1</v>
      </c>
      <c r="J92" s="361">
        <v>17132</v>
      </c>
      <c r="K92" s="328">
        <v>39129.44</v>
      </c>
      <c r="L92" s="328">
        <v>16902196.38</v>
      </c>
      <c r="M92" s="174"/>
      <c r="N92" s="328">
        <v>16902196.38</v>
      </c>
      <c r="O92" s="349">
        <v>29</v>
      </c>
      <c r="P92" s="197"/>
      <c r="Q92" s="366"/>
    </row>
    <row r="93" spans="2:16" ht="12.75">
      <c r="B93" s="1009"/>
      <c r="C93" s="1002"/>
      <c r="D93" s="384" t="s">
        <v>238</v>
      </c>
      <c r="E93" s="284">
        <f t="shared" si="5"/>
        <v>186930</v>
      </c>
      <c r="F93" s="227">
        <v>630</v>
      </c>
      <c r="G93" s="235">
        <v>186300</v>
      </c>
      <c r="H93" s="305">
        <v>1605.75</v>
      </c>
      <c r="I93" s="227"/>
      <c r="J93" s="306">
        <v>1038.1</v>
      </c>
      <c r="K93" s="306">
        <v>3839.18</v>
      </c>
      <c r="L93" s="306">
        <v>6000</v>
      </c>
      <c r="M93" s="227"/>
      <c r="N93" s="306">
        <v>6000</v>
      </c>
      <c r="O93" s="305">
        <v>238.11</v>
      </c>
      <c r="P93" s="362">
        <v>12.65</v>
      </c>
    </row>
    <row r="94" spans="2:16" ht="12.75" customHeight="1">
      <c r="B94" s="1009"/>
      <c r="C94" s="1016" t="s">
        <v>17</v>
      </c>
      <c r="D94" s="372" t="s">
        <v>227</v>
      </c>
      <c r="E94" s="285">
        <f t="shared" si="5"/>
        <v>0</v>
      </c>
      <c r="F94" s="215"/>
      <c r="G94" s="324"/>
      <c r="H94" s="216"/>
      <c r="I94" s="215"/>
      <c r="J94" s="215">
        <v>35</v>
      </c>
      <c r="K94" s="215">
        <v>6.61</v>
      </c>
      <c r="L94" s="329"/>
      <c r="M94" s="275"/>
      <c r="N94" s="329"/>
      <c r="O94" s="216"/>
      <c r="P94" s="337">
        <v>31.37</v>
      </c>
    </row>
    <row r="95" spans="2:16" ht="12.75">
      <c r="B95" s="1009"/>
      <c r="C95" s="1016"/>
      <c r="D95" s="386" t="s">
        <v>205</v>
      </c>
      <c r="E95" s="282">
        <f t="shared" si="5"/>
        <v>150000</v>
      </c>
      <c r="F95" s="198"/>
      <c r="G95" s="356">
        <v>150000</v>
      </c>
      <c r="H95" s="211"/>
      <c r="I95" s="198"/>
      <c r="J95" s="319"/>
      <c r="K95" s="319"/>
      <c r="L95" s="214">
        <v>6000</v>
      </c>
      <c r="M95" s="214"/>
      <c r="N95" s="214">
        <v>6000</v>
      </c>
      <c r="O95" s="211"/>
      <c r="P95" s="353"/>
    </row>
    <row r="96" spans="2:16" ht="16.5" customHeight="1">
      <c r="B96" s="1013"/>
      <c r="C96" s="360" t="s">
        <v>80</v>
      </c>
      <c r="D96" s="370" t="s">
        <v>224</v>
      </c>
      <c r="E96" s="284">
        <f t="shared" si="5"/>
        <v>10480.19</v>
      </c>
      <c r="F96" s="342"/>
      <c r="G96" s="358">
        <v>10480.19</v>
      </c>
      <c r="H96" s="344"/>
      <c r="I96" s="342"/>
      <c r="J96" s="342"/>
      <c r="K96" s="342"/>
      <c r="L96" s="345">
        <v>75</v>
      </c>
      <c r="M96" s="342"/>
      <c r="N96" s="345">
        <v>75</v>
      </c>
      <c r="O96" s="344"/>
      <c r="P96" s="359"/>
    </row>
    <row r="97" spans="2:17" ht="19.5" customHeight="1" thickBot="1">
      <c r="B97" s="998" t="s">
        <v>38</v>
      </c>
      <c r="C97" s="1072"/>
      <c r="D97" s="1000"/>
      <c r="E97" s="183">
        <f>SUM(E65:E96)</f>
        <v>69878544.21</v>
      </c>
      <c r="F97" s="183">
        <f aca="true" t="shared" si="6" ref="F97:P97">SUM(F65:F96)</f>
        <v>15033612.78</v>
      </c>
      <c r="G97" s="183">
        <f t="shared" si="6"/>
        <v>54844931.43</v>
      </c>
      <c r="H97" s="183">
        <f t="shared" si="6"/>
        <v>243428.59</v>
      </c>
      <c r="I97" s="183">
        <f t="shared" si="6"/>
        <v>29598.899999999998</v>
      </c>
      <c r="J97" s="183">
        <f t="shared" si="6"/>
        <v>18506.809999999998</v>
      </c>
      <c r="K97" s="183">
        <f t="shared" si="6"/>
        <v>47648.280000000006</v>
      </c>
      <c r="L97" s="183">
        <f t="shared" si="6"/>
        <v>17357389.57</v>
      </c>
      <c r="M97" s="183">
        <f t="shared" si="6"/>
        <v>3154</v>
      </c>
      <c r="N97" s="183">
        <f t="shared" si="6"/>
        <v>17354235.57</v>
      </c>
      <c r="O97" s="183">
        <f t="shared" si="6"/>
        <v>367.63</v>
      </c>
      <c r="P97" s="414">
        <f t="shared" si="6"/>
        <v>61.010000000000005</v>
      </c>
      <c r="Q97" s="366"/>
    </row>
    <row r="98" spans="2:16" ht="19.5" customHeight="1" thickBot="1" thickTop="1">
      <c r="B98" s="1003" t="s">
        <v>39</v>
      </c>
      <c r="C98" s="1004"/>
      <c r="D98" s="1005"/>
      <c r="E98" s="351">
        <f aca="true" t="shared" si="7" ref="E98:P98">SUM(E64,E97)</f>
        <v>637271117.5400002</v>
      </c>
      <c r="F98" s="352">
        <f t="shared" si="7"/>
        <v>56855374.77000001</v>
      </c>
      <c r="G98" s="357">
        <f t="shared" si="7"/>
        <v>580415742.7700001</v>
      </c>
      <c r="H98" s="348">
        <f t="shared" si="7"/>
        <v>243428.59</v>
      </c>
      <c r="I98" s="352">
        <f t="shared" si="7"/>
        <v>29598.899999999998</v>
      </c>
      <c r="J98" s="352">
        <f t="shared" si="7"/>
        <v>41830.81</v>
      </c>
      <c r="K98" s="352">
        <f t="shared" si="7"/>
        <v>401804.84</v>
      </c>
      <c r="L98" s="352">
        <f t="shared" si="7"/>
        <v>315137744</v>
      </c>
      <c r="M98" s="352">
        <f t="shared" si="7"/>
        <v>11429.59</v>
      </c>
      <c r="N98" s="352">
        <f t="shared" si="7"/>
        <v>315126314.41</v>
      </c>
      <c r="O98" s="348">
        <f t="shared" si="7"/>
        <v>381.63</v>
      </c>
      <c r="P98" s="355">
        <f t="shared" si="7"/>
        <v>61.150000000000006</v>
      </c>
    </row>
    <row r="99" spans="2:16" ht="13.5" thickTop="1">
      <c r="B99" s="290"/>
      <c r="C99" s="290"/>
      <c r="D99" s="290"/>
      <c r="E99" s="290"/>
      <c r="F99" s="290"/>
      <c r="G99" s="290"/>
      <c r="H99" s="290"/>
      <c r="I99" s="367"/>
      <c r="J99" s="290"/>
      <c r="K99" s="290"/>
      <c r="L99" s="367"/>
      <c r="O99" s="290"/>
      <c r="P99" s="290"/>
    </row>
    <row r="100" spans="2:16" s="288" customFormat="1" ht="12.75">
      <c r="B100" s="288" t="s">
        <v>148</v>
      </c>
      <c r="C100" s="363"/>
      <c r="D100" s="363"/>
      <c r="E100" s="364"/>
      <c r="F100" s="213"/>
      <c r="G100" s="367"/>
      <c r="H100" s="367"/>
      <c r="I100" s="367"/>
      <c r="J100" s="367"/>
      <c r="K100" s="367"/>
      <c r="L100" s="367"/>
      <c r="O100" s="290"/>
      <c r="P100" s="290"/>
    </row>
    <row r="101" spans="2:16" ht="12.75">
      <c r="B101" s="290"/>
      <c r="C101" s="290"/>
      <c r="D101" s="290"/>
      <c r="E101" s="290"/>
      <c r="F101" s="290"/>
      <c r="G101" s="290"/>
      <c r="H101" s="290"/>
      <c r="I101" s="367"/>
      <c r="J101" s="290"/>
      <c r="K101" s="290"/>
      <c r="L101" s="367"/>
      <c r="O101" s="290"/>
      <c r="P101" s="290"/>
    </row>
    <row r="102" spans="2:16" ht="12.75"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</row>
    <row r="103" spans="2:16" ht="12.75">
      <c r="B103" s="290"/>
      <c r="C103" s="290"/>
      <c r="D103" s="290"/>
      <c r="E103" s="290"/>
      <c r="F103" s="290"/>
      <c r="G103" s="290"/>
      <c r="H103" s="290"/>
      <c r="I103" s="367"/>
      <c r="J103" s="290"/>
      <c r="K103" s="290"/>
      <c r="L103" s="367"/>
      <c r="M103" s="290"/>
      <c r="O103" s="290"/>
      <c r="P103" s="290"/>
    </row>
    <row r="104" spans="2:16" ht="12.75"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O104" s="290"/>
      <c r="P104" s="290"/>
    </row>
    <row r="105" spans="2:16" ht="12.75">
      <c r="B105" s="290"/>
      <c r="C105" s="290"/>
      <c r="D105" s="290"/>
      <c r="E105" s="290"/>
      <c r="F105" s="290"/>
      <c r="G105" s="290"/>
      <c r="H105" s="290"/>
      <c r="I105" s="367"/>
      <c r="J105" s="290"/>
      <c r="K105" s="290"/>
      <c r="L105" s="367"/>
      <c r="O105" s="290"/>
      <c r="P105" s="290"/>
    </row>
    <row r="106" spans="2:16" ht="12.75">
      <c r="B106" s="290"/>
      <c r="C106" s="290"/>
      <c r="D106" s="290"/>
      <c r="E106" s="290"/>
      <c r="F106" s="290"/>
      <c r="G106" s="290"/>
      <c r="H106" s="290"/>
      <c r="I106" s="367"/>
      <c r="J106" s="290"/>
      <c r="K106" s="290"/>
      <c r="L106" s="367"/>
      <c r="O106" s="290"/>
      <c r="P106" s="290"/>
    </row>
    <row r="107" spans="2:16" ht="12.75">
      <c r="B107" s="290"/>
      <c r="C107" s="290"/>
      <c r="D107" s="290"/>
      <c r="E107" s="290"/>
      <c r="F107" s="290"/>
      <c r="G107" s="290"/>
      <c r="H107" s="290"/>
      <c r="I107" s="367"/>
      <c r="J107" s="290"/>
      <c r="K107" s="290"/>
      <c r="L107" s="367"/>
      <c r="O107" s="290"/>
      <c r="P107" s="290"/>
    </row>
    <row r="108" spans="2:16" ht="12.75">
      <c r="B108" s="290"/>
      <c r="C108" s="290"/>
      <c r="D108" s="290"/>
      <c r="E108" s="290"/>
      <c r="F108" s="290"/>
      <c r="G108" s="290"/>
      <c r="H108" s="290"/>
      <c r="I108" s="367"/>
      <c r="J108" s="290"/>
      <c r="K108" s="290"/>
      <c r="L108" s="367"/>
      <c r="O108" s="290"/>
      <c r="P108" s="290"/>
    </row>
    <row r="109" spans="2:16" ht="12.75">
      <c r="B109" s="290"/>
      <c r="C109" s="290"/>
      <c r="D109" s="290"/>
      <c r="E109" s="290"/>
      <c r="F109" s="290"/>
      <c r="G109" s="290"/>
      <c r="H109" s="290"/>
      <c r="I109" s="367"/>
      <c r="J109" s="290"/>
      <c r="K109" s="290"/>
      <c r="L109" s="367"/>
      <c r="O109" s="290"/>
      <c r="P109" s="290"/>
    </row>
    <row r="110" spans="2:16" ht="12.75">
      <c r="B110" s="290"/>
      <c r="C110" s="290"/>
      <c r="D110" s="290"/>
      <c r="E110" s="290"/>
      <c r="F110" s="290"/>
      <c r="G110" s="290"/>
      <c r="H110" s="290"/>
      <c r="I110" s="367"/>
      <c r="J110" s="290"/>
      <c r="K110" s="290"/>
      <c r="L110" s="367"/>
      <c r="O110" s="290"/>
      <c r="P110" s="290"/>
    </row>
    <row r="111" spans="2:16" ht="12.75">
      <c r="B111" s="290"/>
      <c r="C111" s="290"/>
      <c r="D111" s="290"/>
      <c r="E111" s="290"/>
      <c r="F111" s="290"/>
      <c r="G111" s="290"/>
      <c r="H111" s="290"/>
      <c r="I111" s="367"/>
      <c r="J111" s="290"/>
      <c r="K111" s="290"/>
      <c r="L111" s="367"/>
      <c r="O111" s="290"/>
      <c r="P111" s="290"/>
    </row>
    <row r="112" spans="2:16" ht="12.75">
      <c r="B112" s="290"/>
      <c r="C112" s="290"/>
      <c r="D112" s="290"/>
      <c r="E112" s="290"/>
      <c r="F112" s="290"/>
      <c r="G112" s="290"/>
      <c r="H112" s="290"/>
      <c r="I112" s="367"/>
      <c r="J112" s="290"/>
      <c r="K112" s="290"/>
      <c r="L112" s="367"/>
      <c r="O112" s="290"/>
      <c r="P112" s="290"/>
    </row>
    <row r="113" spans="9:14" s="290" customFormat="1" ht="12.75">
      <c r="I113" s="367"/>
      <c r="L113" s="367"/>
      <c r="M113" s="288"/>
      <c r="N113" s="288"/>
    </row>
    <row r="114" spans="9:14" s="290" customFormat="1" ht="12.75">
      <c r="I114" s="367"/>
      <c r="L114" s="367"/>
      <c r="M114" s="288"/>
      <c r="N114" s="288"/>
    </row>
    <row r="115" spans="9:14" s="290" customFormat="1" ht="12.75">
      <c r="I115" s="367"/>
      <c r="L115" s="367"/>
      <c r="M115" s="288"/>
      <c r="N115" s="288"/>
    </row>
    <row r="116" spans="9:14" s="290" customFormat="1" ht="12.75">
      <c r="I116" s="367"/>
      <c r="L116" s="367"/>
      <c r="M116" s="288"/>
      <c r="N116" s="288"/>
    </row>
    <row r="117" spans="9:14" s="290" customFormat="1" ht="12.75">
      <c r="I117" s="367"/>
      <c r="L117" s="367"/>
      <c r="M117" s="288"/>
      <c r="N117" s="288"/>
    </row>
    <row r="118" spans="9:14" s="290" customFormat="1" ht="12.75">
      <c r="I118" s="367"/>
      <c r="L118" s="367"/>
      <c r="M118" s="288"/>
      <c r="N118" s="288"/>
    </row>
    <row r="119" spans="9:14" s="290" customFormat="1" ht="12.75">
      <c r="I119" s="367"/>
      <c r="L119" s="367"/>
      <c r="M119" s="288"/>
      <c r="N119" s="288"/>
    </row>
    <row r="120" spans="9:14" s="290" customFormat="1" ht="12.75">
      <c r="I120" s="367"/>
      <c r="L120" s="367"/>
      <c r="M120" s="288"/>
      <c r="N120" s="288"/>
    </row>
    <row r="121" spans="9:14" s="290" customFormat="1" ht="12.75">
      <c r="I121" s="367"/>
      <c r="L121" s="367"/>
      <c r="M121" s="288"/>
      <c r="N121" s="288"/>
    </row>
    <row r="122" spans="9:14" s="290" customFormat="1" ht="12.75">
      <c r="I122" s="367"/>
      <c r="L122" s="367"/>
      <c r="M122" s="288"/>
      <c r="N122" s="288"/>
    </row>
    <row r="123" spans="9:14" s="290" customFormat="1" ht="12.75">
      <c r="I123" s="367"/>
      <c r="L123" s="367"/>
      <c r="M123" s="288"/>
      <c r="N123" s="288"/>
    </row>
    <row r="124" spans="9:14" s="290" customFormat="1" ht="12.75">
      <c r="I124" s="367"/>
      <c r="L124" s="367"/>
      <c r="M124" s="288"/>
      <c r="N124" s="288"/>
    </row>
    <row r="125" spans="9:14" s="290" customFormat="1" ht="12.75">
      <c r="I125" s="367"/>
      <c r="L125" s="367"/>
      <c r="M125" s="288"/>
      <c r="N125" s="288"/>
    </row>
    <row r="126" spans="9:14" s="290" customFormat="1" ht="12.75">
      <c r="I126" s="367"/>
      <c r="L126" s="367"/>
      <c r="M126" s="288"/>
      <c r="N126" s="288"/>
    </row>
    <row r="127" spans="9:14" s="290" customFormat="1" ht="12.75">
      <c r="I127" s="367"/>
      <c r="L127" s="367"/>
      <c r="M127" s="288"/>
      <c r="N127" s="288"/>
    </row>
    <row r="128" spans="9:14" s="290" customFormat="1" ht="12.75">
      <c r="I128" s="367"/>
      <c r="L128" s="367"/>
      <c r="M128" s="288"/>
      <c r="N128" s="288"/>
    </row>
    <row r="129" spans="9:14" s="290" customFormat="1" ht="12.75">
      <c r="I129" s="367"/>
      <c r="L129" s="367"/>
      <c r="M129" s="288"/>
      <c r="N129" s="288"/>
    </row>
    <row r="130" spans="9:14" s="290" customFormat="1" ht="12.75">
      <c r="I130" s="367"/>
      <c r="L130" s="367"/>
      <c r="M130" s="288"/>
      <c r="N130" s="288"/>
    </row>
    <row r="131" spans="9:14" s="290" customFormat="1" ht="12.75">
      <c r="I131" s="367"/>
      <c r="L131" s="367"/>
      <c r="M131" s="288"/>
      <c r="N131" s="288"/>
    </row>
    <row r="132" spans="9:14" s="290" customFormat="1" ht="12.75">
      <c r="I132" s="367"/>
      <c r="L132" s="367"/>
      <c r="M132" s="288"/>
      <c r="N132" s="288"/>
    </row>
    <row r="133" spans="9:14" s="290" customFormat="1" ht="12.75">
      <c r="I133" s="367"/>
      <c r="L133" s="367"/>
      <c r="M133" s="288"/>
      <c r="N133" s="288"/>
    </row>
    <row r="134" spans="9:14" s="290" customFormat="1" ht="12.75">
      <c r="I134" s="367"/>
      <c r="L134" s="367"/>
      <c r="M134" s="288"/>
      <c r="N134" s="288"/>
    </row>
    <row r="135" spans="9:14" s="290" customFormat="1" ht="12.75">
      <c r="I135" s="367"/>
      <c r="L135" s="367"/>
      <c r="M135" s="288"/>
      <c r="N135" s="288"/>
    </row>
    <row r="136" spans="9:14" s="290" customFormat="1" ht="12.75">
      <c r="I136" s="367"/>
      <c r="L136" s="367"/>
      <c r="M136" s="288"/>
      <c r="N136" s="288"/>
    </row>
    <row r="137" spans="9:14" s="290" customFormat="1" ht="12.75">
      <c r="I137" s="367"/>
      <c r="L137" s="367"/>
      <c r="M137" s="288"/>
      <c r="N137" s="288"/>
    </row>
    <row r="138" spans="9:14" s="290" customFormat="1" ht="12.75">
      <c r="I138" s="367"/>
      <c r="L138" s="367"/>
      <c r="M138" s="288"/>
      <c r="N138" s="288"/>
    </row>
    <row r="139" spans="9:14" s="290" customFormat="1" ht="12.75">
      <c r="I139" s="367"/>
      <c r="L139" s="367"/>
      <c r="M139" s="288"/>
      <c r="N139" s="288"/>
    </row>
    <row r="140" spans="9:14" s="290" customFormat="1" ht="12.75">
      <c r="I140" s="367"/>
      <c r="L140" s="367"/>
      <c r="M140" s="288"/>
      <c r="N140" s="288"/>
    </row>
    <row r="141" spans="9:14" s="290" customFormat="1" ht="12.75">
      <c r="I141" s="367"/>
      <c r="L141" s="367"/>
      <c r="M141" s="288"/>
      <c r="N141" s="288"/>
    </row>
    <row r="142" spans="9:14" s="290" customFormat="1" ht="12.75">
      <c r="I142" s="367"/>
      <c r="L142" s="367"/>
      <c r="M142" s="288"/>
      <c r="N142" s="288"/>
    </row>
    <row r="143" spans="9:14" s="290" customFormat="1" ht="12.75">
      <c r="I143" s="367"/>
      <c r="L143" s="367"/>
      <c r="M143" s="288"/>
      <c r="N143" s="288"/>
    </row>
    <row r="144" spans="9:14" s="290" customFormat="1" ht="12.75">
      <c r="I144" s="367"/>
      <c r="L144" s="367"/>
      <c r="M144" s="288"/>
      <c r="N144" s="288"/>
    </row>
    <row r="145" spans="9:14" s="290" customFormat="1" ht="12.75">
      <c r="I145" s="367"/>
      <c r="L145" s="367"/>
      <c r="M145" s="288"/>
      <c r="N145" s="288"/>
    </row>
    <row r="146" spans="9:14" s="290" customFormat="1" ht="12.75">
      <c r="I146" s="367"/>
      <c r="L146" s="367"/>
      <c r="M146" s="288"/>
      <c r="N146" s="288"/>
    </row>
    <row r="147" spans="9:14" s="290" customFormat="1" ht="12.75">
      <c r="I147" s="367"/>
      <c r="L147" s="367"/>
      <c r="M147" s="288"/>
      <c r="N147" s="288"/>
    </row>
    <row r="148" spans="9:14" s="290" customFormat="1" ht="12.75">
      <c r="I148" s="367"/>
      <c r="L148" s="367"/>
      <c r="M148" s="288"/>
      <c r="N148" s="288"/>
    </row>
    <row r="149" spans="9:14" s="290" customFormat="1" ht="12.75">
      <c r="I149" s="367"/>
      <c r="L149" s="367"/>
      <c r="M149" s="288"/>
      <c r="N149" s="288"/>
    </row>
    <row r="150" spans="9:14" s="290" customFormat="1" ht="12.75">
      <c r="I150" s="367"/>
      <c r="L150" s="367"/>
      <c r="M150" s="288"/>
      <c r="N150" s="288"/>
    </row>
    <row r="151" spans="9:14" s="290" customFormat="1" ht="12.75">
      <c r="I151" s="367"/>
      <c r="L151" s="367"/>
      <c r="M151" s="288"/>
      <c r="N151" s="288"/>
    </row>
    <row r="152" spans="9:14" s="290" customFormat="1" ht="12.75">
      <c r="I152" s="367"/>
      <c r="L152" s="367"/>
      <c r="M152" s="288"/>
      <c r="N152" s="288"/>
    </row>
    <row r="153" spans="9:14" s="290" customFormat="1" ht="12.75">
      <c r="I153" s="367"/>
      <c r="L153" s="367"/>
      <c r="M153" s="288"/>
      <c r="N153" s="288"/>
    </row>
    <row r="154" spans="9:14" s="290" customFormat="1" ht="12.75">
      <c r="I154" s="367"/>
      <c r="L154" s="367"/>
      <c r="M154" s="288"/>
      <c r="N154" s="288"/>
    </row>
  </sheetData>
  <sheetProtection/>
  <mergeCells count="17">
    <mergeCell ref="B5:B46"/>
    <mergeCell ref="B1:P1"/>
    <mergeCell ref="B3:B4"/>
    <mergeCell ref="C3:C4"/>
    <mergeCell ref="D3:D4"/>
    <mergeCell ref="E3:G3"/>
    <mergeCell ref="H3:P3"/>
    <mergeCell ref="C5:C17"/>
    <mergeCell ref="B97:D97"/>
    <mergeCell ref="B98:D98"/>
    <mergeCell ref="B64:D64"/>
    <mergeCell ref="C65:C93"/>
    <mergeCell ref="B65:B96"/>
    <mergeCell ref="B47:B63"/>
    <mergeCell ref="C47:C53"/>
    <mergeCell ref="C55:C60"/>
    <mergeCell ref="C94:C95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6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2" defaultRowHeight="11.25"/>
  <cols>
    <col min="1" max="1" width="1.83203125" style="88" customWidth="1"/>
    <col min="2" max="2" width="14.66015625" style="19" customWidth="1"/>
    <col min="3" max="3" width="19" style="19" customWidth="1"/>
    <col min="4" max="4" width="32" style="19" customWidth="1"/>
    <col min="5" max="5" width="22.16015625" style="19" customWidth="1"/>
    <col min="6" max="6" width="21" style="19" customWidth="1"/>
    <col min="7" max="7" width="21.33203125" style="19" customWidth="1"/>
    <col min="8" max="8" width="18.83203125" style="19" customWidth="1"/>
    <col min="9" max="9" width="18.83203125" style="8" customWidth="1"/>
    <col min="10" max="10" width="20.66015625" style="19" customWidth="1"/>
    <col min="11" max="11" width="18.83203125" style="19" customWidth="1"/>
    <col min="12" max="12" width="22.83203125" style="8" customWidth="1"/>
    <col min="13" max="13" width="18.83203125" style="87" customWidth="1"/>
    <col min="14" max="14" width="21" style="87" customWidth="1"/>
    <col min="15" max="16" width="18.83203125" style="19" customWidth="1"/>
    <col min="17" max="18" width="31.66015625" style="88" bestFit="1" customWidth="1"/>
    <col min="19" max="19" width="20.66015625" style="88" bestFit="1" customWidth="1"/>
    <col min="20" max="20" width="16.33203125" style="88" bestFit="1" customWidth="1"/>
    <col min="21" max="21" width="20.33203125" style="88" bestFit="1" customWidth="1"/>
    <col min="22" max="22" width="16.66015625" style="88" bestFit="1" customWidth="1"/>
    <col min="23" max="23" width="20.33203125" style="88" bestFit="1" customWidth="1"/>
    <col min="24" max="24" width="16.66015625" style="88" bestFit="1" customWidth="1"/>
    <col min="25" max="25" width="20.33203125" style="88" bestFit="1" customWidth="1"/>
    <col min="26" max="26" width="16.66015625" style="88" bestFit="1" customWidth="1"/>
    <col min="27" max="27" width="20.66015625" style="88" bestFit="1" customWidth="1"/>
    <col min="28" max="28" width="17" style="88" bestFit="1" customWidth="1"/>
    <col min="29" max="29" width="20.33203125" style="88" bestFit="1" customWidth="1"/>
    <col min="30" max="30" width="16.66015625" style="88" bestFit="1" customWidth="1"/>
    <col min="31" max="31" width="20.33203125" style="88" bestFit="1" customWidth="1"/>
    <col min="32" max="32" width="16.66015625" style="88" bestFit="1" customWidth="1"/>
    <col min="33" max="33" width="18" style="88" bestFit="1" customWidth="1"/>
    <col min="34" max="34" width="14.5" style="88" bestFit="1" customWidth="1"/>
    <col min="35" max="35" width="17.66015625" style="88" bestFit="1" customWidth="1"/>
    <col min="36" max="36" width="14.16015625" style="88" bestFit="1" customWidth="1"/>
    <col min="37" max="37" width="16.83203125" style="88" bestFit="1" customWidth="1"/>
    <col min="38" max="16384" width="12" style="19" customWidth="1"/>
  </cols>
  <sheetData>
    <row r="1" spans="1:37" s="20" customFormat="1" ht="23.25" customHeight="1">
      <c r="A1" s="87"/>
      <c r="B1" s="1102" t="s">
        <v>192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2:16" s="87" customFormat="1" ht="13.5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241"/>
      <c r="N2" s="241"/>
      <c r="O2" s="89"/>
      <c r="P2" s="89"/>
    </row>
    <row r="3" spans="2:16" ht="16.5" customHeight="1" thickTop="1">
      <c r="B3" s="1103" t="s">
        <v>0</v>
      </c>
      <c r="C3" s="1105" t="s">
        <v>1</v>
      </c>
      <c r="D3" s="1107" t="s">
        <v>2</v>
      </c>
      <c r="E3" s="1025" t="s">
        <v>3</v>
      </c>
      <c r="F3" s="1026"/>
      <c r="G3" s="1027"/>
      <c r="H3" s="1109" t="s">
        <v>4</v>
      </c>
      <c r="I3" s="1109"/>
      <c r="J3" s="1110"/>
      <c r="K3" s="1110"/>
      <c r="L3" s="1110"/>
      <c r="M3" s="1110"/>
      <c r="N3" s="1110"/>
      <c r="O3" s="1110"/>
      <c r="P3" s="1111"/>
    </row>
    <row r="4" spans="2:16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190</v>
      </c>
      <c r="N4" s="53" t="s">
        <v>191</v>
      </c>
      <c r="O4" s="53" t="s">
        <v>71</v>
      </c>
      <c r="P4" s="54" t="s">
        <v>72</v>
      </c>
    </row>
    <row r="5" spans="2:16" ht="15" customHeight="1" thickTop="1">
      <c r="B5" s="1098" t="s">
        <v>7</v>
      </c>
      <c r="C5" s="1091" t="s">
        <v>8</v>
      </c>
      <c r="D5" s="261" t="s">
        <v>31</v>
      </c>
      <c r="E5" s="161">
        <f>SUM(F5:G5)</f>
        <v>0</v>
      </c>
      <c r="F5" s="174"/>
      <c r="G5" s="199"/>
      <c r="H5" s="200"/>
      <c r="I5" s="174"/>
      <c r="J5" s="174"/>
      <c r="K5" s="174"/>
      <c r="L5" s="201"/>
      <c r="M5" s="201"/>
      <c r="N5" s="201"/>
      <c r="O5" s="174"/>
      <c r="P5" s="196"/>
    </row>
    <row r="6" spans="2:16" ht="15" customHeight="1">
      <c r="B6" s="1098"/>
      <c r="C6" s="1091"/>
      <c r="D6" s="257" t="s">
        <v>32</v>
      </c>
      <c r="E6" s="162">
        <f aca="true" t="shared" si="0" ref="E6:E79">SUM(F6:G6)</f>
        <v>45124.9</v>
      </c>
      <c r="F6" s="174"/>
      <c r="G6" s="202">
        <v>45124.9</v>
      </c>
      <c r="H6" s="200"/>
      <c r="I6" s="174"/>
      <c r="J6" s="174"/>
      <c r="K6" s="174"/>
      <c r="L6" s="203">
        <v>5161.82</v>
      </c>
      <c r="M6" s="203"/>
      <c r="N6" s="203">
        <f>L6-M6</f>
        <v>5161.82</v>
      </c>
      <c r="O6" s="174"/>
      <c r="P6" s="196"/>
    </row>
    <row r="7" spans="2:16" ht="15" customHeight="1">
      <c r="B7" s="1098"/>
      <c r="C7" s="1091"/>
      <c r="D7" s="256" t="s">
        <v>73</v>
      </c>
      <c r="E7" s="163">
        <f t="shared" si="0"/>
        <v>0</v>
      </c>
      <c r="F7" s="174"/>
      <c r="G7" s="202"/>
      <c r="H7" s="200"/>
      <c r="I7" s="174"/>
      <c r="J7" s="174"/>
      <c r="K7" s="174"/>
      <c r="L7" s="203"/>
      <c r="M7" s="203"/>
      <c r="N7" s="203"/>
      <c r="O7" s="174"/>
      <c r="P7" s="196"/>
    </row>
    <row r="8" spans="2:16" ht="15" customHeight="1">
      <c r="B8" s="1098"/>
      <c r="C8" s="1091"/>
      <c r="D8" s="256" t="s">
        <v>55</v>
      </c>
      <c r="E8" s="162">
        <f t="shared" si="0"/>
        <v>0</v>
      </c>
      <c r="F8" s="174"/>
      <c r="G8" s="202"/>
      <c r="H8" s="200"/>
      <c r="I8" s="174"/>
      <c r="J8" s="174"/>
      <c r="K8" s="174"/>
      <c r="L8" s="203"/>
      <c r="M8" s="203"/>
      <c r="N8" s="203"/>
      <c r="O8" s="174"/>
      <c r="P8" s="196"/>
    </row>
    <row r="9" spans="2:16" ht="15" customHeight="1">
      <c r="B9" s="1098"/>
      <c r="C9" s="1091"/>
      <c r="D9" s="256" t="s">
        <v>62</v>
      </c>
      <c r="E9" s="164">
        <f t="shared" si="0"/>
        <v>0</v>
      </c>
      <c r="F9" s="174"/>
      <c r="G9" s="202"/>
      <c r="H9" s="200"/>
      <c r="I9" s="174"/>
      <c r="J9" s="174"/>
      <c r="K9" s="174"/>
      <c r="L9" s="203"/>
      <c r="M9" s="203"/>
      <c r="N9" s="203"/>
      <c r="O9" s="174"/>
      <c r="P9" s="196"/>
    </row>
    <row r="10" spans="2:16" ht="15" customHeight="1">
      <c r="B10" s="1098"/>
      <c r="C10" s="1091"/>
      <c r="D10" s="256" t="s">
        <v>11</v>
      </c>
      <c r="E10" s="164">
        <f t="shared" si="0"/>
        <v>155489720.60999998</v>
      </c>
      <c r="F10" s="203">
        <v>17295765.22</v>
      </c>
      <c r="G10" s="202">
        <v>138193955.39</v>
      </c>
      <c r="H10" s="200"/>
      <c r="I10" s="174"/>
      <c r="J10" s="174"/>
      <c r="K10" s="203">
        <v>56067.94</v>
      </c>
      <c r="L10" s="203">
        <v>21500268</v>
      </c>
      <c r="M10" s="203">
        <f>SUM(M5:M9)</f>
        <v>0</v>
      </c>
      <c r="N10" s="203">
        <f>L10-M10</f>
        <v>21500268</v>
      </c>
      <c r="O10" s="174"/>
      <c r="P10" s="196"/>
    </row>
    <row r="11" spans="2:16" ht="15" customHeight="1">
      <c r="B11" s="1098"/>
      <c r="C11" s="1091"/>
      <c r="D11" s="256" t="s">
        <v>56</v>
      </c>
      <c r="E11" s="164">
        <f t="shared" si="0"/>
        <v>152540</v>
      </c>
      <c r="F11" s="203">
        <v>152540</v>
      </c>
      <c r="G11" s="175"/>
      <c r="H11" s="200"/>
      <c r="I11" s="174"/>
      <c r="J11" s="174"/>
      <c r="K11" s="203">
        <v>67.3</v>
      </c>
      <c r="L11" s="174"/>
      <c r="M11" s="174"/>
      <c r="N11" s="174"/>
      <c r="O11" s="174"/>
      <c r="P11" s="196"/>
    </row>
    <row r="12" spans="2:16" ht="15" customHeight="1">
      <c r="B12" s="1098"/>
      <c r="C12" s="1091"/>
      <c r="D12" s="256" t="s">
        <v>12</v>
      </c>
      <c r="E12" s="162">
        <f t="shared" si="0"/>
        <v>9993463.37</v>
      </c>
      <c r="F12" s="203">
        <f>9993463.37-G12</f>
        <v>950220</v>
      </c>
      <c r="G12" s="202">
        <v>9043243.37</v>
      </c>
      <c r="H12" s="200"/>
      <c r="I12" s="174"/>
      <c r="J12" s="174"/>
      <c r="K12" s="203">
        <v>2454</v>
      </c>
      <c r="L12" s="203">
        <v>1660943</v>
      </c>
      <c r="M12" s="203"/>
      <c r="N12" s="203">
        <f>L12-M12</f>
        <v>1660943</v>
      </c>
      <c r="O12" s="174"/>
      <c r="P12" s="196"/>
    </row>
    <row r="13" spans="2:16" ht="15" customHeight="1">
      <c r="B13" s="1098"/>
      <c r="C13" s="1091"/>
      <c r="D13" s="256" t="s">
        <v>44</v>
      </c>
      <c r="E13" s="163">
        <f t="shared" si="0"/>
        <v>1998563.4</v>
      </c>
      <c r="F13" s="203">
        <v>320696.01</v>
      </c>
      <c r="G13" s="202">
        <v>1677867.39</v>
      </c>
      <c r="H13" s="200"/>
      <c r="I13" s="174"/>
      <c r="J13" s="174"/>
      <c r="K13" s="203">
        <v>212.06</v>
      </c>
      <c r="L13" s="203">
        <v>178000</v>
      </c>
      <c r="M13" s="203"/>
      <c r="N13" s="203">
        <f>L13-M13</f>
        <v>178000</v>
      </c>
      <c r="O13" s="174"/>
      <c r="P13" s="196"/>
    </row>
    <row r="14" spans="2:16" ht="15" customHeight="1">
      <c r="B14" s="1098"/>
      <c r="C14" s="1091"/>
      <c r="D14" s="256" t="s">
        <v>13</v>
      </c>
      <c r="E14" s="162">
        <f t="shared" si="0"/>
        <v>0</v>
      </c>
      <c r="F14" s="203"/>
      <c r="G14" s="202"/>
      <c r="H14" s="200"/>
      <c r="I14" s="174"/>
      <c r="J14" s="174"/>
      <c r="K14" s="174"/>
      <c r="L14" s="203"/>
      <c r="M14" s="203"/>
      <c r="N14" s="203"/>
      <c r="O14" s="174"/>
      <c r="P14" s="196"/>
    </row>
    <row r="15" spans="2:16" ht="15" customHeight="1">
      <c r="B15" s="1098"/>
      <c r="C15" s="1091"/>
      <c r="D15" s="256" t="s">
        <v>14</v>
      </c>
      <c r="E15" s="162">
        <f t="shared" si="0"/>
        <v>80220750.91</v>
      </c>
      <c r="F15" s="203">
        <v>18448005.55</v>
      </c>
      <c r="G15" s="202">
        <v>61772745.36</v>
      </c>
      <c r="H15" s="200"/>
      <c r="I15" s="174"/>
      <c r="J15" s="174"/>
      <c r="K15" s="203">
        <v>63363.03</v>
      </c>
      <c r="L15" s="203">
        <v>11259616</v>
      </c>
      <c r="M15" s="203"/>
      <c r="N15" s="203">
        <f>L15-M15</f>
        <v>11259616</v>
      </c>
      <c r="O15" s="174"/>
      <c r="P15" s="196"/>
    </row>
    <row r="16" spans="2:16" ht="15" customHeight="1">
      <c r="B16" s="1098"/>
      <c r="C16" s="1091"/>
      <c r="D16" s="256" t="s">
        <v>45</v>
      </c>
      <c r="E16" s="168">
        <f t="shared" si="0"/>
        <v>68413354.95</v>
      </c>
      <c r="F16" s="174"/>
      <c r="G16" s="202">
        <v>68413354.95</v>
      </c>
      <c r="H16" s="200"/>
      <c r="I16" s="174"/>
      <c r="J16" s="174"/>
      <c r="K16" s="174"/>
      <c r="L16" s="203">
        <v>4562281</v>
      </c>
      <c r="M16" s="203"/>
      <c r="N16" s="203">
        <f>L16-M16</f>
        <v>4562281</v>
      </c>
      <c r="O16" s="174"/>
      <c r="P16" s="196"/>
    </row>
    <row r="17" spans="2:16" ht="15" customHeight="1">
      <c r="B17" s="1098"/>
      <c r="C17" s="1091"/>
      <c r="D17" s="256" t="s">
        <v>15</v>
      </c>
      <c r="E17" s="162">
        <f t="shared" si="0"/>
        <v>4920850.8100000005</v>
      </c>
      <c r="F17" s="203">
        <v>1764027</v>
      </c>
      <c r="G17" s="202">
        <v>3156823.81</v>
      </c>
      <c r="H17" s="200"/>
      <c r="I17" s="174"/>
      <c r="J17" s="203">
        <v>10723.19</v>
      </c>
      <c r="K17" s="203"/>
      <c r="L17" s="203">
        <v>283730</v>
      </c>
      <c r="M17" s="203">
        <v>180</v>
      </c>
      <c r="N17" s="203">
        <f>L17-M17</f>
        <v>283550</v>
      </c>
      <c r="O17" s="174"/>
      <c r="P17" s="196"/>
    </row>
    <row r="18" spans="2:16" ht="15" customHeight="1">
      <c r="B18" s="1098"/>
      <c r="C18" s="1091"/>
      <c r="D18" s="262" t="s">
        <v>16</v>
      </c>
      <c r="E18" s="168">
        <f t="shared" si="0"/>
        <v>61580233.01</v>
      </c>
      <c r="F18" s="203">
        <v>7069299</v>
      </c>
      <c r="G18" s="202">
        <v>54510934.01</v>
      </c>
      <c r="H18" s="200"/>
      <c r="I18" s="174"/>
      <c r="J18" s="203">
        <v>4024.73</v>
      </c>
      <c r="K18" s="203">
        <v>4425.85</v>
      </c>
      <c r="L18" s="203">
        <v>7306487</v>
      </c>
      <c r="M18" s="203"/>
      <c r="N18" s="203">
        <f>L18-M18</f>
        <v>7306487</v>
      </c>
      <c r="O18" s="174"/>
      <c r="P18" s="196"/>
    </row>
    <row r="19" spans="2:16" ht="15" customHeight="1">
      <c r="B19" s="1098"/>
      <c r="C19" s="1091"/>
      <c r="D19" s="263" t="s">
        <v>88</v>
      </c>
      <c r="E19" s="166">
        <f t="shared" si="0"/>
        <v>0</v>
      </c>
      <c r="F19" s="174"/>
      <c r="G19" s="204"/>
      <c r="H19" s="200"/>
      <c r="I19" s="174"/>
      <c r="J19" s="174"/>
      <c r="K19" s="174"/>
      <c r="L19" s="203"/>
      <c r="M19" s="203"/>
      <c r="N19" s="203"/>
      <c r="O19" s="174"/>
      <c r="P19" s="196"/>
    </row>
    <row r="20" spans="2:16" ht="15" customHeight="1">
      <c r="B20" s="1098"/>
      <c r="C20" s="1090" t="s">
        <v>17</v>
      </c>
      <c r="D20" s="254" t="s">
        <v>18</v>
      </c>
      <c r="E20" s="168">
        <f t="shared" si="0"/>
        <v>0</v>
      </c>
      <c r="F20" s="180"/>
      <c r="G20" s="205"/>
      <c r="H20" s="206"/>
      <c r="I20" s="180"/>
      <c r="J20" s="180"/>
      <c r="K20" s="180"/>
      <c r="L20" s="180"/>
      <c r="M20" s="180"/>
      <c r="N20" s="180"/>
      <c r="O20" s="180"/>
      <c r="P20" s="193"/>
    </row>
    <row r="21" spans="2:16" ht="15" customHeight="1">
      <c r="B21" s="1098"/>
      <c r="C21" s="1091"/>
      <c r="D21" s="256" t="s">
        <v>98</v>
      </c>
      <c r="E21" s="162">
        <f t="shared" si="0"/>
        <v>0</v>
      </c>
      <c r="F21" s="174"/>
      <c r="G21" s="202"/>
      <c r="H21" s="200"/>
      <c r="I21" s="174"/>
      <c r="J21" s="174"/>
      <c r="K21" s="174"/>
      <c r="L21" s="174"/>
      <c r="M21" s="174"/>
      <c r="N21" s="174"/>
      <c r="O21" s="174"/>
      <c r="P21" s="195"/>
    </row>
    <row r="22" spans="2:16" ht="15" customHeight="1">
      <c r="B22" s="1098"/>
      <c r="C22" s="1091"/>
      <c r="D22" s="256" t="s">
        <v>153</v>
      </c>
      <c r="E22" s="168">
        <f t="shared" si="0"/>
        <v>0</v>
      </c>
      <c r="F22" s="174"/>
      <c r="G22" s="202"/>
      <c r="H22" s="200"/>
      <c r="I22" s="174"/>
      <c r="J22" s="174"/>
      <c r="K22" s="174"/>
      <c r="L22" s="174"/>
      <c r="M22" s="174"/>
      <c r="N22" s="174"/>
      <c r="O22" s="174"/>
      <c r="P22" s="195"/>
    </row>
    <row r="23" spans="2:16" ht="15" customHeight="1">
      <c r="B23" s="1098"/>
      <c r="C23" s="1091"/>
      <c r="D23" s="256" t="s">
        <v>64</v>
      </c>
      <c r="E23" s="164">
        <f t="shared" si="0"/>
        <v>0</v>
      </c>
      <c r="F23" s="174"/>
      <c r="G23" s="202"/>
      <c r="H23" s="200"/>
      <c r="I23" s="174"/>
      <c r="J23" s="174"/>
      <c r="K23" s="174"/>
      <c r="L23" s="174"/>
      <c r="M23" s="174"/>
      <c r="N23" s="174"/>
      <c r="O23" s="174"/>
      <c r="P23" s="195"/>
    </row>
    <row r="24" spans="2:16" ht="15" customHeight="1">
      <c r="B24" s="1098"/>
      <c r="C24" s="1091"/>
      <c r="D24" s="258" t="s">
        <v>138</v>
      </c>
      <c r="E24" s="162">
        <f t="shared" si="0"/>
        <v>44660</v>
      </c>
      <c r="F24" s="207"/>
      <c r="G24" s="202">
        <v>44660</v>
      </c>
      <c r="H24" s="208"/>
      <c r="I24" s="207"/>
      <c r="J24" s="207"/>
      <c r="K24" s="207"/>
      <c r="L24" s="174">
        <v>2000</v>
      </c>
      <c r="M24" s="174"/>
      <c r="N24" s="203">
        <f>L24-M24</f>
        <v>2000</v>
      </c>
      <c r="O24" s="207"/>
      <c r="P24" s="209"/>
    </row>
    <row r="25" spans="2:16" ht="15" customHeight="1">
      <c r="B25" s="1098"/>
      <c r="C25" s="1099"/>
      <c r="D25" s="260" t="s">
        <v>141</v>
      </c>
      <c r="E25" s="166">
        <f t="shared" si="0"/>
        <v>0</v>
      </c>
      <c r="F25" s="198"/>
      <c r="G25" s="210"/>
      <c r="H25" s="211"/>
      <c r="I25" s="198"/>
      <c r="J25" s="198"/>
      <c r="K25" s="198"/>
      <c r="L25" s="198"/>
      <c r="M25" s="198"/>
      <c r="N25" s="198"/>
      <c r="O25" s="198"/>
      <c r="P25" s="212"/>
    </row>
    <row r="26" spans="2:16" ht="15" customHeight="1">
      <c r="B26" s="1098"/>
      <c r="C26" s="1091" t="s">
        <v>19</v>
      </c>
      <c r="D26" s="256" t="s">
        <v>46</v>
      </c>
      <c r="E26" s="168">
        <f t="shared" si="0"/>
        <v>2321083.55</v>
      </c>
      <c r="F26" s="203">
        <v>60459.4</v>
      </c>
      <c r="G26" s="205">
        <v>2260624.15</v>
      </c>
      <c r="H26" s="200"/>
      <c r="I26" s="174"/>
      <c r="J26" s="174"/>
      <c r="K26" s="174">
        <v>1370.87</v>
      </c>
      <c r="L26" s="174">
        <v>438225.3</v>
      </c>
      <c r="M26" s="174"/>
      <c r="N26" s="203">
        <f>L26-M26</f>
        <v>438225.3</v>
      </c>
      <c r="O26" s="174"/>
      <c r="P26" s="195"/>
    </row>
    <row r="27" spans="2:16" ht="15" customHeight="1">
      <c r="B27" s="1098"/>
      <c r="C27" s="1091"/>
      <c r="D27" s="256" t="s">
        <v>47</v>
      </c>
      <c r="E27" s="162">
        <f t="shared" si="0"/>
        <v>1648415.76</v>
      </c>
      <c r="F27" s="203"/>
      <c r="G27" s="202">
        <v>1648415.76</v>
      </c>
      <c r="H27" s="200"/>
      <c r="I27" s="174"/>
      <c r="J27" s="174"/>
      <c r="K27" s="174"/>
      <c r="L27" s="174">
        <v>575369.51</v>
      </c>
      <c r="M27" s="174">
        <v>454.08</v>
      </c>
      <c r="N27" s="203">
        <f>L27-M27</f>
        <v>574915.43</v>
      </c>
      <c r="O27" s="174"/>
      <c r="P27" s="195"/>
    </row>
    <row r="28" spans="2:16" ht="15" customHeight="1">
      <c r="B28" s="1098"/>
      <c r="C28" s="1091"/>
      <c r="D28" s="256" t="s">
        <v>180</v>
      </c>
      <c r="E28" s="162">
        <f t="shared" si="0"/>
        <v>0</v>
      </c>
      <c r="F28" s="162"/>
      <c r="G28" s="203">
        <v>0</v>
      </c>
      <c r="H28" s="200"/>
      <c r="I28" s="174"/>
      <c r="J28" s="174"/>
      <c r="K28" s="174"/>
      <c r="L28" s="174">
        <v>5</v>
      </c>
      <c r="M28" s="174">
        <v>5</v>
      </c>
      <c r="N28" s="203">
        <f>L28-M28</f>
        <v>0</v>
      </c>
      <c r="O28" s="174"/>
      <c r="P28" s="195"/>
    </row>
    <row r="29" spans="2:16" ht="15" customHeight="1">
      <c r="B29" s="1098"/>
      <c r="C29" s="1091"/>
      <c r="D29" s="256" t="s">
        <v>58</v>
      </c>
      <c r="E29" s="168">
        <f t="shared" si="0"/>
        <v>10158</v>
      </c>
      <c r="F29" s="174"/>
      <c r="G29" s="202">
        <v>10158</v>
      </c>
      <c r="H29" s="200"/>
      <c r="I29" s="174"/>
      <c r="J29" s="174"/>
      <c r="K29" s="174"/>
      <c r="L29" s="174">
        <v>1847</v>
      </c>
      <c r="M29" s="174"/>
      <c r="N29" s="203">
        <f>L29-M29</f>
        <v>1847</v>
      </c>
      <c r="O29" s="174"/>
      <c r="P29" s="195"/>
    </row>
    <row r="30" spans="2:16" ht="15" customHeight="1">
      <c r="B30" s="1098"/>
      <c r="C30" s="1091"/>
      <c r="D30" s="256" t="s">
        <v>20</v>
      </c>
      <c r="E30" s="164">
        <f t="shared" si="0"/>
        <v>0</v>
      </c>
      <c r="F30" s="174"/>
      <c r="G30" s="202">
        <v>0</v>
      </c>
      <c r="H30" s="200"/>
      <c r="I30" s="174"/>
      <c r="J30" s="174"/>
      <c r="K30" s="213"/>
      <c r="L30" s="174">
        <v>100</v>
      </c>
      <c r="M30" s="174">
        <v>100</v>
      </c>
      <c r="N30" s="203">
        <f aca="true" t="shared" si="1" ref="N30:N39">L30-M30</f>
        <v>0</v>
      </c>
      <c r="O30" s="174"/>
      <c r="P30" s="195"/>
    </row>
    <row r="31" spans="2:16" ht="15" customHeight="1">
      <c r="B31" s="1098"/>
      <c r="C31" s="1091"/>
      <c r="D31" s="256" t="s">
        <v>21</v>
      </c>
      <c r="E31" s="164">
        <f t="shared" si="0"/>
        <v>118006969.18</v>
      </c>
      <c r="F31" s="203">
        <v>7280</v>
      </c>
      <c r="G31" s="202">
        <v>117999689.18</v>
      </c>
      <c r="H31" s="200"/>
      <c r="I31" s="174"/>
      <c r="J31" s="174"/>
      <c r="K31" s="174">
        <v>4160</v>
      </c>
      <c r="L31" s="174">
        <v>215855449.24</v>
      </c>
      <c r="M31" s="174">
        <v>90</v>
      </c>
      <c r="N31" s="203">
        <f t="shared" si="1"/>
        <v>215855359.24</v>
      </c>
      <c r="O31" s="174"/>
      <c r="P31" s="195"/>
    </row>
    <row r="32" spans="2:16" ht="15" customHeight="1">
      <c r="B32" s="1098"/>
      <c r="C32" s="1091"/>
      <c r="D32" s="256" t="s">
        <v>24</v>
      </c>
      <c r="E32" s="164">
        <f t="shared" si="0"/>
        <v>1120926.08</v>
      </c>
      <c r="F32" s="203">
        <v>774323</v>
      </c>
      <c r="G32" s="202">
        <v>346603.08</v>
      </c>
      <c r="H32" s="200"/>
      <c r="I32" s="174"/>
      <c r="J32" s="174">
        <v>3000</v>
      </c>
      <c r="K32" s="174">
        <v>74837.28</v>
      </c>
      <c r="L32" s="174">
        <v>25362.65</v>
      </c>
      <c r="M32" s="174"/>
      <c r="N32" s="203">
        <f t="shared" si="1"/>
        <v>25362.65</v>
      </c>
      <c r="O32" s="174"/>
      <c r="P32" s="195"/>
    </row>
    <row r="33" spans="2:16" ht="15" customHeight="1">
      <c r="B33" s="1098"/>
      <c r="C33" s="1091"/>
      <c r="D33" s="256" t="s">
        <v>23</v>
      </c>
      <c r="E33" s="162">
        <f t="shared" si="0"/>
        <v>396249.26</v>
      </c>
      <c r="F33" s="174">
        <v>15458.28</v>
      </c>
      <c r="G33" s="202">
        <v>380790.98</v>
      </c>
      <c r="H33" s="200"/>
      <c r="I33" s="174"/>
      <c r="J33" s="174"/>
      <c r="K33" s="174">
        <v>500</v>
      </c>
      <c r="L33" s="174">
        <v>26504.67</v>
      </c>
      <c r="M33" s="174"/>
      <c r="N33" s="203">
        <f t="shared" si="1"/>
        <v>26504.67</v>
      </c>
      <c r="O33" s="174"/>
      <c r="P33" s="195"/>
    </row>
    <row r="34" spans="2:16" ht="15" customHeight="1">
      <c r="B34" s="1098"/>
      <c r="C34" s="1091"/>
      <c r="D34" s="256" t="s">
        <v>22</v>
      </c>
      <c r="E34" s="162">
        <f t="shared" si="0"/>
        <v>2591172.17</v>
      </c>
      <c r="F34" s="203">
        <v>1045850.66</v>
      </c>
      <c r="G34" s="202">
        <v>1545321.51</v>
      </c>
      <c r="H34" s="200"/>
      <c r="I34" s="174"/>
      <c r="J34" s="174"/>
      <c r="K34" s="174">
        <v>85213.07</v>
      </c>
      <c r="L34" s="174">
        <v>200817.28</v>
      </c>
      <c r="M34" s="174"/>
      <c r="N34" s="203">
        <f t="shared" si="1"/>
        <v>200817.28</v>
      </c>
      <c r="O34" s="174"/>
      <c r="P34" s="195"/>
    </row>
    <row r="35" spans="2:16" ht="15" customHeight="1">
      <c r="B35" s="1098"/>
      <c r="C35" s="1091"/>
      <c r="D35" s="256" t="s">
        <v>48</v>
      </c>
      <c r="E35" s="162">
        <f t="shared" si="0"/>
        <v>3080</v>
      </c>
      <c r="F35" s="174"/>
      <c r="G35" s="202">
        <v>3080</v>
      </c>
      <c r="H35" s="200"/>
      <c r="I35" s="174"/>
      <c r="J35" s="174"/>
      <c r="K35" s="174"/>
      <c r="L35" s="174">
        <v>154</v>
      </c>
      <c r="M35" s="174"/>
      <c r="N35" s="203">
        <f t="shared" si="1"/>
        <v>154</v>
      </c>
      <c r="O35" s="174"/>
      <c r="P35" s="195"/>
    </row>
    <row r="36" spans="2:16" ht="15" customHeight="1">
      <c r="B36" s="1098"/>
      <c r="C36" s="1091"/>
      <c r="D36" s="256" t="s">
        <v>59</v>
      </c>
      <c r="E36" s="162">
        <f t="shared" si="0"/>
        <v>156</v>
      </c>
      <c r="F36" s="174"/>
      <c r="G36" s="202">
        <v>156</v>
      </c>
      <c r="H36" s="200"/>
      <c r="I36" s="174"/>
      <c r="J36" s="174"/>
      <c r="K36" s="174"/>
      <c r="L36" s="174">
        <v>67.5</v>
      </c>
      <c r="M36" s="174"/>
      <c r="N36" s="203">
        <f t="shared" si="1"/>
        <v>67.5</v>
      </c>
      <c r="O36" s="174"/>
      <c r="P36" s="195"/>
    </row>
    <row r="37" spans="2:16" ht="15" customHeight="1">
      <c r="B37" s="1098"/>
      <c r="C37" s="1091"/>
      <c r="D37" s="256" t="s">
        <v>100</v>
      </c>
      <c r="E37" s="168">
        <f>SUM(F37:G37)</f>
        <v>221169</v>
      </c>
      <c r="F37" s="174"/>
      <c r="G37" s="202">
        <v>221169</v>
      </c>
      <c r="H37" s="200"/>
      <c r="I37" s="174"/>
      <c r="J37" s="174"/>
      <c r="K37" s="174"/>
      <c r="L37" s="174">
        <v>7950</v>
      </c>
      <c r="M37" s="174"/>
      <c r="N37" s="203">
        <f t="shared" si="1"/>
        <v>7950</v>
      </c>
      <c r="O37" s="174"/>
      <c r="P37" s="195"/>
    </row>
    <row r="38" spans="2:16" ht="15" customHeight="1">
      <c r="B38" s="1098"/>
      <c r="C38" s="1091"/>
      <c r="D38" s="256" t="s">
        <v>49</v>
      </c>
      <c r="E38" s="162">
        <f t="shared" si="0"/>
        <v>175934.49</v>
      </c>
      <c r="F38" s="174"/>
      <c r="G38" s="202">
        <v>175934.49</v>
      </c>
      <c r="H38" s="200"/>
      <c r="I38" s="174"/>
      <c r="J38" s="174"/>
      <c r="K38" s="174"/>
      <c r="L38" s="174">
        <v>60509.3</v>
      </c>
      <c r="M38" s="174"/>
      <c r="N38" s="203">
        <f t="shared" si="1"/>
        <v>60509.3</v>
      </c>
      <c r="O38" s="174"/>
      <c r="P38" s="195"/>
    </row>
    <row r="39" spans="2:16" ht="15" customHeight="1">
      <c r="B39" s="1098"/>
      <c r="C39" s="1091"/>
      <c r="D39" s="256" t="s">
        <v>179</v>
      </c>
      <c r="E39" s="162">
        <f t="shared" si="0"/>
        <v>6795</v>
      </c>
      <c r="F39" s="174"/>
      <c r="G39" s="202">
        <v>6795</v>
      </c>
      <c r="H39" s="200"/>
      <c r="I39" s="174"/>
      <c r="J39" s="174"/>
      <c r="K39" s="174"/>
      <c r="L39" s="174">
        <v>136.35</v>
      </c>
      <c r="M39" s="174"/>
      <c r="N39" s="203">
        <f t="shared" si="1"/>
        <v>136.35</v>
      </c>
      <c r="O39" s="174"/>
      <c r="P39" s="195"/>
    </row>
    <row r="40" spans="2:16" ht="15" customHeight="1">
      <c r="B40" s="1098"/>
      <c r="C40" s="1091"/>
      <c r="D40" s="256" t="s">
        <v>155</v>
      </c>
      <c r="E40" s="162">
        <f t="shared" si="0"/>
        <v>0</v>
      </c>
      <c r="F40" s="174"/>
      <c r="G40" s="202"/>
      <c r="H40" s="200"/>
      <c r="I40" s="174"/>
      <c r="J40" s="174"/>
      <c r="K40" s="174"/>
      <c r="L40" s="174"/>
      <c r="M40" s="174"/>
      <c r="N40" s="174"/>
      <c r="O40" s="174"/>
      <c r="P40" s="195"/>
    </row>
    <row r="41" spans="2:16" ht="15" customHeight="1">
      <c r="B41" s="1098"/>
      <c r="C41" s="1091"/>
      <c r="D41" s="256" t="s">
        <v>50</v>
      </c>
      <c r="E41" s="168">
        <f t="shared" si="0"/>
        <v>6805.88</v>
      </c>
      <c r="F41" s="198"/>
      <c r="G41" s="210">
        <v>6805.88</v>
      </c>
      <c r="H41" s="200"/>
      <c r="I41" s="174"/>
      <c r="J41" s="174"/>
      <c r="K41" s="174"/>
      <c r="L41" s="214">
        <v>2128.2</v>
      </c>
      <c r="M41" s="214">
        <v>1250</v>
      </c>
      <c r="N41" s="214">
        <f>L41-M41</f>
        <v>878.1999999999998</v>
      </c>
      <c r="O41" s="174"/>
      <c r="P41" s="195"/>
    </row>
    <row r="42" spans="2:16" ht="18" customHeight="1">
      <c r="B42" s="1098"/>
      <c r="C42" s="1100" t="s">
        <v>101</v>
      </c>
      <c r="D42" s="264" t="s">
        <v>74</v>
      </c>
      <c r="E42" s="167">
        <f t="shared" si="0"/>
        <v>0</v>
      </c>
      <c r="F42" s="215"/>
      <c r="G42" s="205">
        <v>0</v>
      </c>
      <c r="H42" s="206"/>
      <c r="I42" s="180"/>
      <c r="J42" s="180"/>
      <c r="K42" s="180"/>
      <c r="L42" s="215"/>
      <c r="M42" s="215"/>
      <c r="N42" s="215"/>
      <c r="O42" s="180"/>
      <c r="P42" s="193"/>
    </row>
    <row r="43" spans="2:16" ht="18" customHeight="1">
      <c r="B43" s="1098"/>
      <c r="C43" s="1101"/>
      <c r="D43" s="262" t="s">
        <v>147</v>
      </c>
      <c r="E43" s="236">
        <f t="shared" si="0"/>
        <v>0</v>
      </c>
      <c r="F43" s="237"/>
      <c r="G43" s="238">
        <v>0</v>
      </c>
      <c r="H43" s="216"/>
      <c r="I43" s="215"/>
      <c r="J43" s="215"/>
      <c r="K43" s="215"/>
      <c r="L43" s="215"/>
      <c r="M43" s="215"/>
      <c r="N43" s="215"/>
      <c r="O43" s="215"/>
      <c r="P43" s="217"/>
    </row>
    <row r="44" spans="2:16" ht="18" customHeight="1">
      <c r="B44" s="1098"/>
      <c r="C44" s="233"/>
      <c r="D44" s="265" t="s">
        <v>76</v>
      </c>
      <c r="E44" s="234">
        <f t="shared" si="0"/>
        <v>0</v>
      </c>
      <c r="F44" s="227"/>
      <c r="G44" s="235">
        <v>0</v>
      </c>
      <c r="H44" s="211"/>
      <c r="I44" s="198"/>
      <c r="J44" s="198"/>
      <c r="K44" s="198"/>
      <c r="L44" s="198"/>
      <c r="M44" s="198"/>
      <c r="N44" s="198"/>
      <c r="O44" s="198"/>
      <c r="P44" s="212"/>
    </row>
    <row r="45" spans="2:16" ht="15" customHeight="1">
      <c r="B45" s="1098"/>
      <c r="C45" s="1092" t="s">
        <v>80</v>
      </c>
      <c r="D45" s="266" t="s">
        <v>40</v>
      </c>
      <c r="E45" s="168">
        <f t="shared" si="0"/>
        <v>0</v>
      </c>
      <c r="F45" s="180"/>
      <c r="G45" s="205"/>
      <c r="H45" s="218"/>
      <c r="I45" s="219"/>
      <c r="J45" s="219"/>
      <c r="K45" s="219"/>
      <c r="L45" s="215"/>
      <c r="M45" s="215"/>
      <c r="N45" s="215"/>
      <c r="O45" s="180"/>
      <c r="P45" s="193"/>
    </row>
    <row r="46" spans="2:16" ht="15" customHeight="1">
      <c r="B46" s="1098"/>
      <c r="C46" s="1091"/>
      <c r="D46" s="259" t="s">
        <v>172</v>
      </c>
      <c r="E46" s="162">
        <f t="shared" si="0"/>
        <v>0</v>
      </c>
      <c r="F46" s="215"/>
      <c r="G46" s="220"/>
      <c r="H46" s="221"/>
      <c r="I46" s="174"/>
      <c r="J46" s="174"/>
      <c r="K46" s="174"/>
      <c r="L46" s="216"/>
      <c r="M46" s="216"/>
      <c r="N46" s="216"/>
      <c r="O46" s="174"/>
      <c r="P46" s="195"/>
    </row>
    <row r="47" spans="2:16" ht="15" customHeight="1">
      <c r="B47" s="1098"/>
      <c r="C47" s="1091"/>
      <c r="D47" s="257" t="s">
        <v>173</v>
      </c>
      <c r="E47" s="162">
        <f t="shared" si="0"/>
        <v>4240</v>
      </c>
      <c r="F47" s="174"/>
      <c r="G47" s="202">
        <v>4240</v>
      </c>
      <c r="H47" s="221"/>
      <c r="I47" s="174"/>
      <c r="J47" s="174"/>
      <c r="K47" s="174"/>
      <c r="L47" s="216">
        <v>32</v>
      </c>
      <c r="M47" s="216"/>
      <c r="N47" s="203">
        <f>L47-M47</f>
        <v>32</v>
      </c>
      <c r="O47" s="174"/>
      <c r="P47" s="195"/>
    </row>
    <row r="48" spans="2:16" ht="15" customHeight="1">
      <c r="B48" s="1098"/>
      <c r="C48" s="1091"/>
      <c r="D48" s="259" t="s">
        <v>181</v>
      </c>
      <c r="E48" s="162">
        <f t="shared" si="0"/>
        <v>17666.66</v>
      </c>
      <c r="F48" s="174"/>
      <c r="G48" s="223">
        <v>17666.66</v>
      </c>
      <c r="H48" s="221"/>
      <c r="I48" s="174"/>
      <c r="J48" s="174"/>
      <c r="K48" s="174"/>
      <c r="L48" s="216">
        <v>318.66</v>
      </c>
      <c r="M48" s="216"/>
      <c r="N48" s="203">
        <f>L48-M48</f>
        <v>318.66</v>
      </c>
      <c r="O48" s="174"/>
      <c r="P48" s="195"/>
    </row>
    <row r="49" spans="2:16" ht="15" customHeight="1">
      <c r="B49" s="1098"/>
      <c r="C49" s="1091"/>
      <c r="D49" s="259" t="s">
        <v>182</v>
      </c>
      <c r="E49" s="162">
        <f>SUM(F49:G49)</f>
        <v>17666.66</v>
      </c>
      <c r="F49" s="174"/>
      <c r="G49" s="223">
        <v>17666.66</v>
      </c>
      <c r="H49" s="221"/>
      <c r="I49" s="174"/>
      <c r="J49" s="174"/>
      <c r="K49" s="174"/>
      <c r="L49" s="216">
        <v>318.66</v>
      </c>
      <c r="M49" s="216"/>
      <c r="N49" s="203">
        <f>L49-M49</f>
        <v>318.66</v>
      </c>
      <c r="O49" s="174"/>
      <c r="P49" s="195"/>
    </row>
    <row r="50" spans="2:16" ht="15" customHeight="1">
      <c r="B50" s="1098"/>
      <c r="C50" s="1091"/>
      <c r="D50" s="259" t="s">
        <v>183</v>
      </c>
      <c r="E50" s="162">
        <f>SUM(F50:G50)</f>
        <v>17666.66</v>
      </c>
      <c r="F50" s="174"/>
      <c r="G50" s="223">
        <v>17666.66</v>
      </c>
      <c r="H50" s="221"/>
      <c r="I50" s="174"/>
      <c r="J50" s="174"/>
      <c r="K50" s="174"/>
      <c r="L50" s="216">
        <v>318.66</v>
      </c>
      <c r="M50" s="216"/>
      <c r="N50" s="203">
        <f>L50-M50</f>
        <v>318.66</v>
      </c>
      <c r="O50" s="174"/>
      <c r="P50" s="195"/>
    </row>
    <row r="51" spans="2:16" ht="15" customHeight="1">
      <c r="B51" s="1098"/>
      <c r="C51" s="1091"/>
      <c r="D51" s="260" t="s">
        <v>25</v>
      </c>
      <c r="E51" s="166">
        <f t="shared" si="0"/>
        <v>0</v>
      </c>
      <c r="F51" s="198"/>
      <c r="G51" s="210">
        <v>0</v>
      </c>
      <c r="H51" s="211"/>
      <c r="I51" s="198"/>
      <c r="J51" s="198"/>
      <c r="K51" s="198"/>
      <c r="L51" s="198">
        <v>5000</v>
      </c>
      <c r="M51" s="198">
        <v>5000</v>
      </c>
      <c r="N51" s="198">
        <f>L51-M51</f>
        <v>0</v>
      </c>
      <c r="O51" s="198"/>
      <c r="P51" s="212"/>
    </row>
    <row r="52" spans="2:16" ht="15" customHeight="1">
      <c r="B52" s="1093" t="s">
        <v>26</v>
      </c>
      <c r="C52" s="139"/>
      <c r="D52" s="267" t="s">
        <v>152</v>
      </c>
      <c r="E52" s="165">
        <f>SUM(F52:G52)</f>
        <v>0</v>
      </c>
      <c r="F52" s="215"/>
      <c r="G52" s="194"/>
      <c r="H52" s="215"/>
      <c r="I52" s="215"/>
      <c r="J52" s="215"/>
      <c r="K52" s="215"/>
      <c r="L52" s="215"/>
      <c r="M52" s="215"/>
      <c r="N52" s="215"/>
      <c r="O52" s="215"/>
      <c r="P52" s="225"/>
    </row>
    <row r="53" spans="2:16" ht="15" customHeight="1">
      <c r="B53" s="1094"/>
      <c r="C53" s="140"/>
      <c r="D53" s="267" t="s">
        <v>176</v>
      </c>
      <c r="E53" s="165">
        <f>SUM(F53:G53)</f>
        <v>0</v>
      </c>
      <c r="F53" s="215"/>
      <c r="G53" s="194"/>
      <c r="H53" s="215"/>
      <c r="I53" s="215"/>
      <c r="J53" s="215"/>
      <c r="K53" s="215"/>
      <c r="L53" s="215"/>
      <c r="M53" s="215"/>
      <c r="N53" s="215"/>
      <c r="O53" s="215"/>
      <c r="P53" s="225"/>
    </row>
    <row r="54" spans="2:16" ht="15" customHeight="1">
      <c r="B54" s="1094"/>
      <c r="C54" s="140"/>
      <c r="D54" s="267" t="s">
        <v>175</v>
      </c>
      <c r="E54" s="165">
        <f>SUM(F54:G54)</f>
        <v>0</v>
      </c>
      <c r="F54" s="215"/>
      <c r="G54" s="194"/>
      <c r="H54" s="215"/>
      <c r="I54" s="215"/>
      <c r="J54" s="215"/>
      <c r="K54" s="215"/>
      <c r="L54" s="215"/>
      <c r="M54" s="215"/>
      <c r="N54" s="215"/>
      <c r="O54" s="215"/>
      <c r="P54" s="225"/>
    </row>
    <row r="55" spans="2:16" ht="15" customHeight="1">
      <c r="B55" s="1094"/>
      <c r="C55" s="140"/>
      <c r="D55" s="267" t="s">
        <v>9</v>
      </c>
      <c r="E55" s="165">
        <f>SUM(F55:G55)</f>
        <v>0</v>
      </c>
      <c r="F55" s="215"/>
      <c r="G55" s="194">
        <v>0</v>
      </c>
      <c r="H55" s="215"/>
      <c r="I55" s="215"/>
      <c r="J55" s="215"/>
      <c r="K55" s="215"/>
      <c r="L55" s="215"/>
      <c r="M55" s="215"/>
      <c r="N55" s="215"/>
      <c r="O55" s="215">
        <v>0.09</v>
      </c>
      <c r="P55" s="225"/>
    </row>
    <row r="56" spans="2:16" ht="15" customHeight="1">
      <c r="B56" s="1094"/>
      <c r="C56" s="140"/>
      <c r="D56" s="267" t="s">
        <v>73</v>
      </c>
      <c r="E56" s="162">
        <f t="shared" si="0"/>
        <v>0</v>
      </c>
      <c r="F56" s="174"/>
      <c r="G56" s="194">
        <v>0</v>
      </c>
      <c r="H56" s="174"/>
      <c r="I56" s="174"/>
      <c r="J56" s="174"/>
      <c r="K56" s="174"/>
      <c r="L56" s="174">
        <v>40</v>
      </c>
      <c r="M56" s="174">
        <v>40</v>
      </c>
      <c r="N56" s="174">
        <f aca="true" t="shared" si="2" ref="N56:N70">L56-M56</f>
        <v>0</v>
      </c>
      <c r="O56" s="174"/>
      <c r="P56" s="195"/>
    </row>
    <row r="57" spans="2:16" ht="15" customHeight="1">
      <c r="B57" s="1094"/>
      <c r="C57" s="140"/>
      <c r="D57" s="267" t="s">
        <v>55</v>
      </c>
      <c r="E57" s="162">
        <f t="shared" si="0"/>
        <v>324507.95</v>
      </c>
      <c r="F57" s="174"/>
      <c r="G57" s="194">
        <v>324507.95</v>
      </c>
      <c r="H57" s="174"/>
      <c r="I57" s="174"/>
      <c r="J57" s="174"/>
      <c r="K57" s="174"/>
      <c r="L57" s="174">
        <v>83129.8</v>
      </c>
      <c r="M57" s="174">
        <v>1245</v>
      </c>
      <c r="N57" s="174">
        <f t="shared" si="2"/>
        <v>81884.8</v>
      </c>
      <c r="O57" s="174">
        <v>0.04</v>
      </c>
      <c r="P57" s="195"/>
    </row>
    <row r="58" spans="2:16" ht="15" customHeight="1">
      <c r="B58" s="1094"/>
      <c r="C58" s="140" t="s">
        <v>8</v>
      </c>
      <c r="D58" s="267" t="s">
        <v>62</v>
      </c>
      <c r="E58" s="162">
        <f t="shared" si="0"/>
        <v>526.52</v>
      </c>
      <c r="F58" s="174"/>
      <c r="G58" s="194">
        <v>526.52</v>
      </c>
      <c r="H58" s="174"/>
      <c r="I58" s="174"/>
      <c r="J58" s="174"/>
      <c r="K58" s="174"/>
      <c r="L58" s="174">
        <v>265.1</v>
      </c>
      <c r="M58" s="174"/>
      <c r="N58" s="203">
        <f t="shared" si="2"/>
        <v>265.1</v>
      </c>
      <c r="O58" s="174">
        <v>1</v>
      </c>
      <c r="P58" s="195"/>
    </row>
    <row r="59" spans="2:16" ht="15" customHeight="1">
      <c r="B59" s="1094"/>
      <c r="C59" s="140"/>
      <c r="D59" s="267" t="s">
        <v>11</v>
      </c>
      <c r="E59" s="168">
        <f t="shared" si="0"/>
        <v>12243252.13</v>
      </c>
      <c r="F59" s="174">
        <v>132340</v>
      </c>
      <c r="G59" s="194">
        <v>12110912.13</v>
      </c>
      <c r="H59" s="174"/>
      <c r="I59" s="174"/>
      <c r="J59" s="174"/>
      <c r="K59" s="174">
        <v>509.11</v>
      </c>
      <c r="L59" s="174">
        <v>1456111.2</v>
      </c>
      <c r="M59" s="174">
        <v>188</v>
      </c>
      <c r="N59" s="174">
        <f t="shared" si="2"/>
        <v>1455923.2</v>
      </c>
      <c r="O59" s="174"/>
      <c r="P59" s="195"/>
    </row>
    <row r="60" spans="2:16" ht="15" customHeight="1">
      <c r="B60" s="1094"/>
      <c r="C60" s="140"/>
      <c r="D60" s="267" t="s">
        <v>12</v>
      </c>
      <c r="E60" s="164">
        <f t="shared" si="0"/>
        <v>385505.18</v>
      </c>
      <c r="F60" s="174">
        <v>25200</v>
      </c>
      <c r="G60" s="194">
        <v>360305.18</v>
      </c>
      <c r="H60" s="174"/>
      <c r="I60" s="174"/>
      <c r="J60" s="174"/>
      <c r="K60" s="174">
        <v>90</v>
      </c>
      <c r="L60" s="174">
        <v>46316.5</v>
      </c>
      <c r="M60" s="174"/>
      <c r="N60" s="203">
        <f t="shared" si="2"/>
        <v>46316.5</v>
      </c>
      <c r="O60" s="174"/>
      <c r="P60" s="196"/>
    </row>
    <row r="61" spans="2:16" ht="15" customHeight="1">
      <c r="B61" s="1094"/>
      <c r="C61" s="140"/>
      <c r="D61" s="268" t="s">
        <v>13</v>
      </c>
      <c r="E61" s="162">
        <f t="shared" si="0"/>
        <v>2044.01</v>
      </c>
      <c r="F61" s="207"/>
      <c r="G61" s="175">
        <v>2044.01</v>
      </c>
      <c r="H61" s="207"/>
      <c r="I61" s="207"/>
      <c r="J61" s="207"/>
      <c r="K61" s="207"/>
      <c r="L61" s="207">
        <v>2978</v>
      </c>
      <c r="M61" s="207">
        <v>3</v>
      </c>
      <c r="N61" s="207">
        <f t="shared" si="2"/>
        <v>2975</v>
      </c>
      <c r="O61" s="207"/>
      <c r="P61" s="209"/>
    </row>
    <row r="62" spans="2:16" ht="15" customHeight="1">
      <c r="B62" s="1094"/>
      <c r="C62" s="140"/>
      <c r="D62" s="256" t="s">
        <v>14</v>
      </c>
      <c r="E62" s="168">
        <f t="shared" si="0"/>
        <v>8393805.030000001</v>
      </c>
      <c r="F62" s="174">
        <v>782054.85</v>
      </c>
      <c r="G62" s="194">
        <v>7611750.180000001</v>
      </c>
      <c r="H62" s="207"/>
      <c r="I62" s="207"/>
      <c r="J62" s="207"/>
      <c r="K62" s="207">
        <v>2636.97</v>
      </c>
      <c r="L62" s="207">
        <v>1138427.2999999998</v>
      </c>
      <c r="M62" s="207">
        <v>1147.5</v>
      </c>
      <c r="N62" s="207">
        <f t="shared" si="2"/>
        <v>1137279.7999999998</v>
      </c>
      <c r="O62" s="207">
        <v>10.67</v>
      </c>
      <c r="P62" s="209"/>
    </row>
    <row r="63" spans="2:17" ht="15" customHeight="1">
      <c r="B63" s="1094"/>
      <c r="C63" s="141"/>
      <c r="D63" s="258" t="s">
        <v>15</v>
      </c>
      <c r="E63" s="164">
        <f t="shared" si="0"/>
        <v>5525500.27</v>
      </c>
      <c r="F63" s="222">
        <v>521279.1</v>
      </c>
      <c r="G63" s="226">
        <v>5004221.17</v>
      </c>
      <c r="H63" s="207"/>
      <c r="I63" s="207"/>
      <c r="J63" s="207"/>
      <c r="K63" s="207">
        <v>716.95</v>
      </c>
      <c r="L63" s="207">
        <v>463753.3</v>
      </c>
      <c r="M63" s="207">
        <v>150</v>
      </c>
      <c r="N63" s="207">
        <f t="shared" si="2"/>
        <v>463603.3</v>
      </c>
      <c r="O63" s="207"/>
      <c r="P63" s="209"/>
      <c r="Q63" s="129"/>
    </row>
    <row r="64" spans="2:17" ht="15" customHeight="1">
      <c r="B64" s="1094"/>
      <c r="C64" s="1084" t="s">
        <v>17</v>
      </c>
      <c r="D64" s="269" t="s">
        <v>27</v>
      </c>
      <c r="E64" s="167">
        <f t="shared" si="0"/>
        <v>753001</v>
      </c>
      <c r="F64" s="180"/>
      <c r="G64" s="192">
        <v>753001</v>
      </c>
      <c r="H64" s="180"/>
      <c r="I64" s="180"/>
      <c r="J64" s="180"/>
      <c r="K64" s="180"/>
      <c r="L64" s="180">
        <v>161998</v>
      </c>
      <c r="M64" s="180"/>
      <c r="N64" s="203">
        <f t="shared" si="2"/>
        <v>161998</v>
      </c>
      <c r="O64" s="180"/>
      <c r="P64" s="193"/>
      <c r="Q64" s="129"/>
    </row>
    <row r="65" spans="2:17" ht="15" customHeight="1">
      <c r="B65" s="1094"/>
      <c r="C65" s="1085"/>
      <c r="D65" s="268" t="s">
        <v>64</v>
      </c>
      <c r="E65" s="162">
        <f t="shared" si="0"/>
        <v>0</v>
      </c>
      <c r="F65" s="215"/>
      <c r="G65" s="194">
        <v>0</v>
      </c>
      <c r="H65" s="215"/>
      <c r="I65" s="215"/>
      <c r="J65" s="215"/>
      <c r="K65" s="215"/>
      <c r="L65" s="215">
        <v>17</v>
      </c>
      <c r="M65" s="215">
        <v>17</v>
      </c>
      <c r="N65" s="215">
        <f t="shared" si="2"/>
        <v>0</v>
      </c>
      <c r="O65" s="215"/>
      <c r="P65" s="225"/>
      <c r="Q65" s="129"/>
    </row>
    <row r="66" spans="2:17" ht="15" customHeight="1">
      <c r="B66" s="1094"/>
      <c r="C66" s="1085"/>
      <c r="D66" s="268" t="s">
        <v>184</v>
      </c>
      <c r="E66" s="165">
        <f t="shared" si="0"/>
        <v>28656.64</v>
      </c>
      <c r="F66" s="215"/>
      <c r="G66" s="194">
        <v>28656.64</v>
      </c>
      <c r="H66" s="215"/>
      <c r="I66" s="215"/>
      <c r="J66" s="215"/>
      <c r="K66" s="215"/>
      <c r="L66" s="215">
        <v>4776.3</v>
      </c>
      <c r="M66" s="215">
        <v>20</v>
      </c>
      <c r="N66" s="215">
        <f t="shared" si="2"/>
        <v>4756.3</v>
      </c>
      <c r="O66" s="215"/>
      <c r="P66" s="225"/>
      <c r="Q66" s="129"/>
    </row>
    <row r="67" spans="2:17" ht="15" customHeight="1">
      <c r="B67" s="1094"/>
      <c r="C67" s="1085"/>
      <c r="D67" s="268" t="s">
        <v>141</v>
      </c>
      <c r="E67" s="165">
        <f t="shared" si="0"/>
        <v>750</v>
      </c>
      <c r="F67" s="215"/>
      <c r="G67" s="194">
        <v>750</v>
      </c>
      <c r="H67" s="215"/>
      <c r="I67" s="215"/>
      <c r="J67" s="215"/>
      <c r="K67" s="215"/>
      <c r="L67" s="215">
        <v>50</v>
      </c>
      <c r="M67" s="215"/>
      <c r="N67" s="203">
        <f t="shared" si="2"/>
        <v>50</v>
      </c>
      <c r="O67" s="215"/>
      <c r="P67" s="225"/>
      <c r="Q67" s="129"/>
    </row>
    <row r="68" spans="2:17" ht="15" customHeight="1">
      <c r="B68" s="1094"/>
      <c r="C68" s="1085"/>
      <c r="D68" s="270" t="s">
        <v>98</v>
      </c>
      <c r="E68" s="165">
        <f t="shared" si="0"/>
        <v>1890</v>
      </c>
      <c r="F68" s="174"/>
      <c r="G68" s="175">
        <v>1890</v>
      </c>
      <c r="H68" s="174"/>
      <c r="I68" s="174"/>
      <c r="J68" s="174"/>
      <c r="K68" s="174"/>
      <c r="L68" s="174">
        <v>195</v>
      </c>
      <c r="M68" s="174">
        <v>83</v>
      </c>
      <c r="N68" s="174">
        <f t="shared" si="2"/>
        <v>112</v>
      </c>
      <c r="O68" s="174"/>
      <c r="P68" s="195"/>
      <c r="Q68" s="129"/>
    </row>
    <row r="69" spans="2:17" ht="15" customHeight="1">
      <c r="B69" s="1094"/>
      <c r="C69" s="1086"/>
      <c r="D69" s="271" t="s">
        <v>18</v>
      </c>
      <c r="E69" s="234">
        <f t="shared" si="0"/>
        <v>19469.4</v>
      </c>
      <c r="F69" s="227"/>
      <c r="G69" s="228">
        <v>19469.4</v>
      </c>
      <c r="H69" s="227"/>
      <c r="I69" s="227"/>
      <c r="J69" s="227"/>
      <c r="K69" s="227"/>
      <c r="L69" s="227">
        <v>985</v>
      </c>
      <c r="M69" s="227"/>
      <c r="N69" s="227">
        <f t="shared" si="2"/>
        <v>985</v>
      </c>
      <c r="O69" s="227"/>
      <c r="P69" s="229"/>
      <c r="Q69" s="129"/>
    </row>
    <row r="70" spans="2:16" ht="15" customHeight="1">
      <c r="B70" s="1094"/>
      <c r="C70" s="148"/>
      <c r="D70" s="267" t="s">
        <v>47</v>
      </c>
      <c r="E70" s="167">
        <f t="shared" si="0"/>
        <v>414352.18</v>
      </c>
      <c r="F70" s="174">
        <v>17978.51</v>
      </c>
      <c r="G70" s="194">
        <v>396373.67</v>
      </c>
      <c r="H70" s="174"/>
      <c r="I70" s="174"/>
      <c r="J70" s="174"/>
      <c r="K70" s="174">
        <v>530</v>
      </c>
      <c r="L70" s="174">
        <v>59618</v>
      </c>
      <c r="M70" s="174">
        <v>30</v>
      </c>
      <c r="N70" s="174">
        <f t="shared" si="2"/>
        <v>59588</v>
      </c>
      <c r="O70" s="174"/>
      <c r="P70" s="195"/>
    </row>
    <row r="71" spans="2:16" ht="15" customHeight="1">
      <c r="B71" s="1094"/>
      <c r="C71" s="148" t="s">
        <v>19</v>
      </c>
      <c r="D71" s="272" t="s">
        <v>24</v>
      </c>
      <c r="E71" s="164">
        <f t="shared" si="0"/>
        <v>2555817.3</v>
      </c>
      <c r="F71" s="174"/>
      <c r="G71" s="194">
        <v>2555817.3</v>
      </c>
      <c r="H71" s="174"/>
      <c r="I71" s="174"/>
      <c r="J71" s="174"/>
      <c r="K71" s="174"/>
      <c r="L71" s="174">
        <v>172495.03</v>
      </c>
      <c r="M71" s="174"/>
      <c r="N71" s="203">
        <f aca="true" t="shared" si="3" ref="N71:N77">L71-M71</f>
        <v>172495.03</v>
      </c>
      <c r="O71" s="174"/>
      <c r="P71" s="195"/>
    </row>
    <row r="72" spans="2:16" ht="15" customHeight="1">
      <c r="B72" s="1094"/>
      <c r="C72" s="148"/>
      <c r="D72" s="267" t="s">
        <v>23</v>
      </c>
      <c r="E72" s="164">
        <f t="shared" si="0"/>
        <v>1178109.36</v>
      </c>
      <c r="F72" s="174"/>
      <c r="G72" s="194">
        <v>1178109.36</v>
      </c>
      <c r="H72" s="174"/>
      <c r="I72" s="174"/>
      <c r="J72" s="174"/>
      <c r="K72" s="174">
        <v>60</v>
      </c>
      <c r="L72" s="174">
        <v>50753.72</v>
      </c>
      <c r="M72" s="174"/>
      <c r="N72" s="203">
        <f t="shared" si="3"/>
        <v>50753.72</v>
      </c>
      <c r="O72" s="174"/>
      <c r="P72" s="195"/>
    </row>
    <row r="73" spans="2:16" ht="15" customHeight="1">
      <c r="B73" s="1094"/>
      <c r="C73" s="148"/>
      <c r="D73" s="267" t="s">
        <v>22</v>
      </c>
      <c r="E73" s="162">
        <f t="shared" si="0"/>
        <v>8824447.17</v>
      </c>
      <c r="F73" s="174"/>
      <c r="G73" s="194">
        <v>8824447.17</v>
      </c>
      <c r="H73" s="174"/>
      <c r="I73" s="174"/>
      <c r="J73" s="174"/>
      <c r="K73" s="174"/>
      <c r="L73" s="174">
        <v>1062379.83</v>
      </c>
      <c r="M73" s="174"/>
      <c r="N73" s="203">
        <f t="shared" si="3"/>
        <v>1062379.83</v>
      </c>
      <c r="O73" s="174"/>
      <c r="P73" s="195"/>
    </row>
    <row r="74" spans="2:16" ht="15" customHeight="1">
      <c r="B74" s="1094"/>
      <c r="C74" s="148"/>
      <c r="D74" s="258" t="s">
        <v>49</v>
      </c>
      <c r="E74" s="162">
        <f>SUM(F74:G74)</f>
        <v>3601413.02</v>
      </c>
      <c r="F74" s="207"/>
      <c r="G74" s="226">
        <v>3601413.02</v>
      </c>
      <c r="H74" s="207"/>
      <c r="I74" s="207"/>
      <c r="J74" s="207"/>
      <c r="K74" s="207"/>
      <c r="L74" s="207">
        <v>1001234.74</v>
      </c>
      <c r="M74" s="207"/>
      <c r="N74" s="203">
        <f t="shared" si="3"/>
        <v>1001234.74</v>
      </c>
      <c r="O74" s="207">
        <f>+O72-O73</f>
        <v>0</v>
      </c>
      <c r="P74" s="209"/>
    </row>
    <row r="75" spans="2:16" ht="15" customHeight="1">
      <c r="B75" s="1094"/>
      <c r="C75" s="149"/>
      <c r="D75" s="273" t="s">
        <v>155</v>
      </c>
      <c r="E75" s="158">
        <f t="shared" si="0"/>
        <v>303.75</v>
      </c>
      <c r="F75" s="198"/>
      <c r="G75" s="230">
        <v>303.75</v>
      </c>
      <c r="H75" s="198"/>
      <c r="I75" s="198"/>
      <c r="J75" s="198"/>
      <c r="K75" s="198"/>
      <c r="L75" s="198">
        <v>45</v>
      </c>
      <c r="M75" s="198"/>
      <c r="N75" s="198">
        <f t="shared" si="3"/>
        <v>45</v>
      </c>
      <c r="O75" s="207"/>
      <c r="P75" s="209"/>
    </row>
    <row r="76" spans="2:16" ht="20.25" customHeight="1">
      <c r="B76" s="1094"/>
      <c r="C76" s="1096" t="s">
        <v>101</v>
      </c>
      <c r="D76" s="256" t="s">
        <v>76</v>
      </c>
      <c r="E76" s="251">
        <f>F76+G76</f>
        <v>0</v>
      </c>
      <c r="F76" s="252"/>
      <c r="G76" s="194">
        <v>0</v>
      </c>
      <c r="H76" s="252"/>
      <c r="I76" s="252"/>
      <c r="J76" s="252"/>
      <c r="K76" s="252">
        <v>14</v>
      </c>
      <c r="L76" s="252"/>
      <c r="M76" s="252"/>
      <c r="N76" s="252"/>
      <c r="O76" s="253"/>
      <c r="P76" s="193"/>
    </row>
    <row r="77" spans="2:17" ht="21" customHeight="1">
      <c r="B77" s="1094"/>
      <c r="C77" s="1097"/>
      <c r="D77" s="263" t="s">
        <v>74</v>
      </c>
      <c r="E77" s="163">
        <f t="shared" si="0"/>
        <v>23750</v>
      </c>
      <c r="F77" s="231"/>
      <c r="G77" s="226">
        <v>23750</v>
      </c>
      <c r="H77" s="231"/>
      <c r="I77" s="231"/>
      <c r="J77" s="231"/>
      <c r="K77" s="231"/>
      <c r="L77" s="231">
        <v>250</v>
      </c>
      <c r="M77" s="231"/>
      <c r="N77" s="231">
        <f t="shared" si="3"/>
        <v>250</v>
      </c>
      <c r="O77" s="231"/>
      <c r="P77" s="231"/>
      <c r="Q77" s="90"/>
    </row>
    <row r="78" spans="2:17" ht="15" customHeight="1">
      <c r="B78" s="1094"/>
      <c r="C78" s="1096" t="s">
        <v>80</v>
      </c>
      <c r="D78" s="274" t="s">
        <v>25</v>
      </c>
      <c r="E78" s="239">
        <f t="shared" si="0"/>
        <v>1049500</v>
      </c>
      <c r="F78" s="180"/>
      <c r="G78" s="192">
        <v>1049500</v>
      </c>
      <c r="H78" s="206"/>
      <c r="I78" s="180"/>
      <c r="J78" s="180"/>
      <c r="K78" s="180"/>
      <c r="L78" s="180">
        <v>1832</v>
      </c>
      <c r="M78" s="180">
        <v>44</v>
      </c>
      <c r="N78" s="180">
        <f>L78-M78</f>
        <v>1788</v>
      </c>
      <c r="O78" s="180"/>
      <c r="P78" s="193"/>
      <c r="Q78" s="129"/>
    </row>
    <row r="79" spans="2:17" ht="15" customHeight="1">
      <c r="B79" s="1095"/>
      <c r="C79" s="1097"/>
      <c r="D79" s="273" t="s">
        <v>185</v>
      </c>
      <c r="E79" s="240">
        <f t="shared" si="0"/>
        <v>0</v>
      </c>
      <c r="F79" s="198"/>
      <c r="G79" s="230">
        <v>0</v>
      </c>
      <c r="H79" s="211"/>
      <c r="I79" s="198"/>
      <c r="J79" s="198"/>
      <c r="K79" s="198"/>
      <c r="L79" s="198">
        <v>20</v>
      </c>
      <c r="M79" s="198">
        <v>20</v>
      </c>
      <c r="N79" s="198">
        <f>L79-M79</f>
        <v>0</v>
      </c>
      <c r="O79" s="198"/>
      <c r="P79" s="212"/>
      <c r="Q79" s="129"/>
    </row>
    <row r="80" spans="2:16" ht="15" customHeight="1">
      <c r="B80" s="1087" t="s">
        <v>28</v>
      </c>
      <c r="C80" s="1088"/>
      <c r="D80" s="1089"/>
      <c r="E80" s="176">
        <f>SUM(E5:E79)</f>
        <v>554752017.2199998</v>
      </c>
      <c r="F80" s="177">
        <f>SUM(F5:F77)</f>
        <v>49382776.58</v>
      </c>
      <c r="G80" s="177">
        <f aca="true" t="shared" si="4" ref="G80:P80">SUM(G5:G79)</f>
        <v>505369240.64</v>
      </c>
      <c r="H80" s="178">
        <f t="shared" si="4"/>
        <v>0</v>
      </c>
      <c r="I80" s="177">
        <f t="shared" si="4"/>
        <v>0</v>
      </c>
      <c r="J80" s="177">
        <f t="shared" si="4"/>
        <v>17747.92</v>
      </c>
      <c r="K80" s="177">
        <f t="shared" si="4"/>
        <v>297228.43</v>
      </c>
      <c r="L80" s="177">
        <f t="shared" si="4"/>
        <v>269666771.62</v>
      </c>
      <c r="M80" s="177">
        <f>SUM(M5:M79)</f>
        <v>10066.58</v>
      </c>
      <c r="N80" s="177">
        <f>SUM(N5:N79)</f>
        <v>269656705.04</v>
      </c>
      <c r="O80" s="177">
        <f t="shared" si="4"/>
        <v>11.8</v>
      </c>
      <c r="P80" s="189">
        <f t="shared" si="4"/>
        <v>0</v>
      </c>
    </row>
    <row r="81" spans="2:16" ht="15" customHeight="1">
      <c r="B81" s="1093" t="s">
        <v>29</v>
      </c>
      <c r="C81" s="1090" t="s">
        <v>8</v>
      </c>
      <c r="D81" s="254" t="s">
        <v>30</v>
      </c>
      <c r="E81" s="179">
        <f>SUM(F81:G81)</f>
        <v>1877933.42</v>
      </c>
      <c r="F81" s="180">
        <v>840923</v>
      </c>
      <c r="G81" s="192">
        <v>1037010.42</v>
      </c>
      <c r="H81" s="180"/>
      <c r="I81" s="180">
        <v>823</v>
      </c>
      <c r="J81" s="180"/>
      <c r="K81" s="180"/>
      <c r="L81" s="180">
        <v>27460</v>
      </c>
      <c r="M81" s="180"/>
      <c r="N81" s="180">
        <f>L81-M81</f>
        <v>27460</v>
      </c>
      <c r="O81" s="180"/>
      <c r="P81" s="193"/>
    </row>
    <row r="82" spans="2:16" ht="15" customHeight="1">
      <c r="B82" s="1094"/>
      <c r="C82" s="1091"/>
      <c r="D82" s="255" t="s">
        <v>31</v>
      </c>
      <c r="E82" s="179">
        <f aca="true" t="shared" si="5" ref="E82:E106">SUM(F82:G82)</f>
        <v>698144.09</v>
      </c>
      <c r="F82" s="174">
        <v>518304.54</v>
      </c>
      <c r="G82" s="194">
        <v>179839.55</v>
      </c>
      <c r="H82" s="174"/>
      <c r="I82" s="174">
        <v>423</v>
      </c>
      <c r="J82" s="174"/>
      <c r="K82" s="174"/>
      <c r="L82" s="174">
        <v>26564</v>
      </c>
      <c r="M82" s="174"/>
      <c r="N82" s="174">
        <f>L82-M82</f>
        <v>26564</v>
      </c>
      <c r="O82" s="174"/>
      <c r="P82" s="195">
        <v>1.73</v>
      </c>
    </row>
    <row r="83" spans="2:16" ht="15" customHeight="1">
      <c r="B83" s="1094"/>
      <c r="C83" s="1091"/>
      <c r="D83" s="255" t="s">
        <v>32</v>
      </c>
      <c r="E83" s="179">
        <f t="shared" si="5"/>
        <v>0</v>
      </c>
      <c r="F83" s="174">
        <v>0</v>
      </c>
      <c r="G83" s="194">
        <v>0</v>
      </c>
      <c r="H83" s="174">
        <v>56</v>
      </c>
      <c r="I83" s="174"/>
      <c r="J83" s="174">
        <v>362</v>
      </c>
      <c r="K83" s="174">
        <v>540.87</v>
      </c>
      <c r="L83" s="174"/>
      <c r="M83" s="174"/>
      <c r="N83" s="174"/>
      <c r="O83" s="174"/>
      <c r="P83" s="196"/>
    </row>
    <row r="84" spans="2:16" ht="15" customHeight="1">
      <c r="B84" s="1094"/>
      <c r="C84" s="1091"/>
      <c r="D84" s="255" t="s">
        <v>42</v>
      </c>
      <c r="E84" s="179">
        <f t="shared" si="5"/>
        <v>123150</v>
      </c>
      <c r="F84" s="174"/>
      <c r="G84" s="194">
        <v>123150</v>
      </c>
      <c r="H84" s="174">
        <v>1203.85</v>
      </c>
      <c r="I84" s="174"/>
      <c r="J84" s="174">
        <v>139.8</v>
      </c>
      <c r="K84" s="174">
        <v>2937.67</v>
      </c>
      <c r="L84" s="174">
        <v>5800</v>
      </c>
      <c r="M84" s="174"/>
      <c r="N84" s="174">
        <f>L84-M84</f>
        <v>5800</v>
      </c>
      <c r="O84" s="174">
        <v>352.48</v>
      </c>
      <c r="P84" s="195">
        <v>16</v>
      </c>
    </row>
    <row r="85" spans="2:16" ht="15" customHeight="1">
      <c r="B85" s="1094"/>
      <c r="C85" s="1091"/>
      <c r="D85" s="255" t="s">
        <v>33</v>
      </c>
      <c r="E85" s="179">
        <f t="shared" si="5"/>
        <v>64161550.410000004</v>
      </c>
      <c r="F85" s="174">
        <v>13047854.07</v>
      </c>
      <c r="G85" s="194">
        <v>51113696.34</v>
      </c>
      <c r="H85" s="174">
        <v>279043</v>
      </c>
      <c r="I85" s="174">
        <v>28123</v>
      </c>
      <c r="J85" s="174">
        <v>22058</v>
      </c>
      <c r="K85" s="174">
        <v>16244.83</v>
      </c>
      <c r="L85" s="174">
        <v>17353853.1</v>
      </c>
      <c r="M85" s="174"/>
      <c r="N85" s="174">
        <f>L85-M85</f>
        <v>17353853.1</v>
      </c>
      <c r="O85" s="174">
        <v>654.12</v>
      </c>
      <c r="P85" s="195"/>
    </row>
    <row r="86" spans="2:16" ht="15" customHeight="1">
      <c r="B86" s="1094"/>
      <c r="C86" s="1091"/>
      <c r="D86" s="255" t="s">
        <v>51</v>
      </c>
      <c r="E86" s="179">
        <f t="shared" si="5"/>
        <v>0</v>
      </c>
      <c r="F86" s="174">
        <v>0</v>
      </c>
      <c r="G86" s="194"/>
      <c r="H86" s="174"/>
      <c r="I86" s="174"/>
      <c r="J86" s="174"/>
      <c r="K86" s="174"/>
      <c r="L86" s="174"/>
      <c r="M86" s="174"/>
      <c r="N86" s="174"/>
      <c r="O86" s="174"/>
      <c r="P86" s="195">
        <v>2.73</v>
      </c>
    </row>
    <row r="87" spans="2:16" ht="15" customHeight="1">
      <c r="B87" s="1094"/>
      <c r="C87" s="1091"/>
      <c r="D87" s="255" t="s">
        <v>43</v>
      </c>
      <c r="E87" s="179">
        <f t="shared" si="5"/>
        <v>19457.86</v>
      </c>
      <c r="F87" s="174">
        <v>830.3</v>
      </c>
      <c r="G87" s="194">
        <v>18627.56</v>
      </c>
      <c r="H87" s="174"/>
      <c r="I87" s="174"/>
      <c r="J87" s="174"/>
      <c r="K87" s="174">
        <v>401.02</v>
      </c>
      <c r="L87" s="174">
        <v>6195</v>
      </c>
      <c r="M87" s="174"/>
      <c r="N87" s="174">
        <f>L87-M87</f>
        <v>6195</v>
      </c>
      <c r="O87" s="174"/>
      <c r="P87" s="195"/>
    </row>
    <row r="88" spans="2:16" ht="15" customHeight="1">
      <c r="B88" s="1094"/>
      <c r="C88" s="1091"/>
      <c r="D88" s="255" t="s">
        <v>34</v>
      </c>
      <c r="E88" s="179">
        <f t="shared" si="5"/>
        <v>505523.15</v>
      </c>
      <c r="F88" s="174">
        <v>35800</v>
      </c>
      <c r="G88" s="194">
        <v>469723.15</v>
      </c>
      <c r="H88" s="174"/>
      <c r="I88" s="174"/>
      <c r="J88" s="174"/>
      <c r="K88" s="174">
        <v>181.48</v>
      </c>
      <c r="L88" s="174">
        <v>50800.46</v>
      </c>
      <c r="M88" s="174">
        <v>610.8</v>
      </c>
      <c r="N88" s="174">
        <f>L88-M88</f>
        <v>50189.659999999996</v>
      </c>
      <c r="O88" s="174">
        <v>7.5</v>
      </c>
      <c r="P88" s="195">
        <v>6.6</v>
      </c>
    </row>
    <row r="89" spans="2:16" ht="15" customHeight="1">
      <c r="B89" s="1094"/>
      <c r="C89" s="1091"/>
      <c r="D89" s="255" t="s">
        <v>35</v>
      </c>
      <c r="E89" s="179">
        <f t="shared" si="5"/>
        <v>7500</v>
      </c>
      <c r="F89" s="174"/>
      <c r="G89" s="194">
        <v>7500</v>
      </c>
      <c r="H89" s="174"/>
      <c r="I89" s="174"/>
      <c r="J89" s="174"/>
      <c r="K89" s="174"/>
      <c r="L89" s="174">
        <v>2250</v>
      </c>
      <c r="M89" s="174"/>
      <c r="N89" s="174">
        <f>L89-M89</f>
        <v>2250</v>
      </c>
      <c r="O89" s="174"/>
      <c r="P89" s="195"/>
    </row>
    <row r="90" spans="2:16" ht="15" customHeight="1">
      <c r="B90" s="1094"/>
      <c r="C90" s="1091"/>
      <c r="D90" s="255" t="s">
        <v>77</v>
      </c>
      <c r="E90" s="179">
        <f t="shared" si="5"/>
        <v>0</v>
      </c>
      <c r="F90" s="174">
        <v>0</v>
      </c>
      <c r="G90" s="194">
        <v>0</v>
      </c>
      <c r="H90" s="174"/>
      <c r="I90" s="174"/>
      <c r="J90" s="174"/>
      <c r="K90" s="174">
        <v>1.1</v>
      </c>
      <c r="L90" s="174"/>
      <c r="M90" s="174"/>
      <c r="N90" s="174"/>
      <c r="O90" s="174"/>
      <c r="P90" s="195"/>
    </row>
    <row r="91" spans="2:16" ht="15" customHeight="1">
      <c r="B91" s="1094"/>
      <c r="C91" s="1091"/>
      <c r="D91" s="255" t="s">
        <v>52</v>
      </c>
      <c r="E91" s="179">
        <f t="shared" si="5"/>
        <v>0</v>
      </c>
      <c r="F91" s="174">
        <v>0</v>
      </c>
      <c r="G91" s="194">
        <v>0</v>
      </c>
      <c r="H91" s="174"/>
      <c r="I91" s="174"/>
      <c r="J91" s="174"/>
      <c r="K91" s="174"/>
      <c r="L91" s="174"/>
      <c r="M91" s="174"/>
      <c r="N91" s="174"/>
      <c r="O91" s="174">
        <v>0.31</v>
      </c>
      <c r="P91" s="195"/>
    </row>
    <row r="92" spans="2:16" ht="15" customHeight="1">
      <c r="B92" s="1094"/>
      <c r="C92" s="1091"/>
      <c r="D92" s="255" t="s">
        <v>9</v>
      </c>
      <c r="E92" s="179">
        <f t="shared" si="5"/>
        <v>3658058.9999999995</v>
      </c>
      <c r="F92" s="174">
        <v>151069</v>
      </c>
      <c r="G92" s="194">
        <v>3506989.9999999995</v>
      </c>
      <c r="H92" s="174"/>
      <c r="I92" s="174"/>
      <c r="J92" s="174"/>
      <c r="K92" s="174">
        <v>741.61</v>
      </c>
      <c r="L92" s="174">
        <v>330210</v>
      </c>
      <c r="M92" s="174"/>
      <c r="N92" s="174">
        <f>L92-M92</f>
        <v>330210</v>
      </c>
      <c r="O92" s="174">
        <v>16.03</v>
      </c>
      <c r="P92" s="195"/>
    </row>
    <row r="93" spans="2:16" ht="15" customHeight="1">
      <c r="B93" s="1094"/>
      <c r="C93" s="1091"/>
      <c r="D93" s="256" t="s">
        <v>36</v>
      </c>
      <c r="E93" s="179">
        <f t="shared" si="5"/>
        <v>0</v>
      </c>
      <c r="F93" s="174">
        <v>0</v>
      </c>
      <c r="G93" s="194">
        <v>0</v>
      </c>
      <c r="H93" s="174"/>
      <c r="I93" s="174"/>
      <c r="J93" s="174"/>
      <c r="K93" s="174"/>
      <c r="L93" s="174"/>
      <c r="M93" s="174"/>
      <c r="N93" s="174"/>
      <c r="O93" s="174"/>
      <c r="P93" s="195">
        <v>8</v>
      </c>
    </row>
    <row r="94" spans="2:16" ht="15" customHeight="1">
      <c r="B94" s="1094"/>
      <c r="C94" s="1091"/>
      <c r="D94" s="256" t="s">
        <v>66</v>
      </c>
      <c r="E94" s="179">
        <f t="shared" si="5"/>
        <v>0</v>
      </c>
      <c r="F94" s="174">
        <v>0</v>
      </c>
      <c r="G94" s="194"/>
      <c r="H94" s="174"/>
      <c r="I94" s="174"/>
      <c r="J94" s="174">
        <v>2.48</v>
      </c>
      <c r="K94" s="174"/>
      <c r="L94" s="174"/>
      <c r="M94" s="174"/>
      <c r="N94" s="174"/>
      <c r="O94" s="174"/>
      <c r="P94" s="195">
        <v>7</v>
      </c>
    </row>
    <row r="95" spans="2:16" ht="15" customHeight="1">
      <c r="B95" s="1094"/>
      <c r="C95" s="1091"/>
      <c r="D95" s="257" t="s">
        <v>174</v>
      </c>
      <c r="E95" s="179">
        <f t="shared" si="5"/>
        <v>0</v>
      </c>
      <c r="F95" s="174">
        <v>0</v>
      </c>
      <c r="G95" s="194">
        <v>0</v>
      </c>
      <c r="H95" s="174"/>
      <c r="I95" s="174"/>
      <c r="J95" s="174"/>
      <c r="K95" s="174">
        <v>95</v>
      </c>
      <c r="L95" s="174"/>
      <c r="M95" s="174"/>
      <c r="N95" s="174"/>
      <c r="O95" s="174"/>
      <c r="P95" s="195"/>
    </row>
    <row r="96" spans="2:16" ht="15" customHeight="1">
      <c r="B96" s="1094"/>
      <c r="C96" s="1091"/>
      <c r="D96" s="257" t="s">
        <v>60</v>
      </c>
      <c r="E96" s="179">
        <f t="shared" si="5"/>
        <v>545000</v>
      </c>
      <c r="F96" s="174">
        <v>545000</v>
      </c>
      <c r="G96" s="194">
        <v>0</v>
      </c>
      <c r="H96" s="174"/>
      <c r="I96" s="174"/>
      <c r="J96" s="174"/>
      <c r="K96" s="174">
        <v>1090</v>
      </c>
      <c r="L96" s="174"/>
      <c r="M96" s="174"/>
      <c r="N96" s="174"/>
      <c r="O96" s="174"/>
      <c r="P96" s="195"/>
    </row>
    <row r="97" spans="2:16" ht="15" customHeight="1">
      <c r="B97" s="1094"/>
      <c r="C97" s="1091"/>
      <c r="D97" s="258" t="s">
        <v>53</v>
      </c>
      <c r="E97" s="179">
        <f t="shared" si="5"/>
        <v>0</v>
      </c>
      <c r="F97" s="174">
        <v>0</v>
      </c>
      <c r="G97" s="194">
        <v>0</v>
      </c>
      <c r="H97" s="174"/>
      <c r="I97" s="174"/>
      <c r="J97" s="174"/>
      <c r="K97" s="174"/>
      <c r="L97" s="174"/>
      <c r="M97" s="174"/>
      <c r="N97" s="174"/>
      <c r="O97" s="174"/>
      <c r="P97" s="195">
        <v>5.8</v>
      </c>
    </row>
    <row r="98" spans="2:16" ht="15" customHeight="1">
      <c r="B98" s="1094"/>
      <c r="C98" s="1091"/>
      <c r="D98" s="257" t="s">
        <v>67</v>
      </c>
      <c r="E98" s="179">
        <f t="shared" si="5"/>
        <v>550</v>
      </c>
      <c r="F98" s="174"/>
      <c r="G98" s="194">
        <v>550</v>
      </c>
      <c r="H98" s="174"/>
      <c r="I98" s="174"/>
      <c r="J98" s="174"/>
      <c r="K98" s="174"/>
      <c r="L98" s="174">
        <v>55</v>
      </c>
      <c r="M98" s="174"/>
      <c r="N98" s="174">
        <f>L98-M98</f>
        <v>55</v>
      </c>
      <c r="O98" s="174"/>
      <c r="P98" s="195"/>
    </row>
    <row r="99" spans="2:16" ht="15" customHeight="1">
      <c r="B99" s="1094"/>
      <c r="C99" s="1091"/>
      <c r="D99" s="259" t="s">
        <v>186</v>
      </c>
      <c r="E99" s="179">
        <f>SUM(F99:G99)</f>
        <v>0</v>
      </c>
      <c r="F99" s="174">
        <v>0</v>
      </c>
      <c r="G99" s="194">
        <v>0</v>
      </c>
      <c r="H99" s="174"/>
      <c r="I99" s="174"/>
      <c r="J99" s="174">
        <v>1.82</v>
      </c>
      <c r="K99" s="174"/>
      <c r="L99" s="174"/>
      <c r="M99" s="174"/>
      <c r="N99" s="174"/>
      <c r="O99" s="174"/>
      <c r="P99" s="195"/>
    </row>
    <row r="100" spans="2:16" ht="15" customHeight="1">
      <c r="B100" s="1094"/>
      <c r="C100" s="1091"/>
      <c r="D100" s="259" t="s">
        <v>187</v>
      </c>
      <c r="E100" s="179">
        <f>SUM(F100:G100)</f>
        <v>0</v>
      </c>
      <c r="F100" s="174">
        <v>0</v>
      </c>
      <c r="G100" s="194">
        <v>0</v>
      </c>
      <c r="H100" s="174"/>
      <c r="I100" s="174"/>
      <c r="J100" s="174"/>
      <c r="K100" s="174">
        <v>0.86</v>
      </c>
      <c r="L100" s="174"/>
      <c r="M100" s="174"/>
      <c r="N100" s="174"/>
      <c r="O100" s="174"/>
      <c r="P100" s="195"/>
    </row>
    <row r="101" spans="2:16" ht="15" customHeight="1">
      <c r="B101" s="1094"/>
      <c r="C101" s="1091"/>
      <c r="D101" s="259" t="s">
        <v>188</v>
      </c>
      <c r="E101" s="179">
        <f>SUM(F101:G101)</f>
        <v>0</v>
      </c>
      <c r="F101" s="174">
        <v>0</v>
      </c>
      <c r="G101" s="194">
        <v>0</v>
      </c>
      <c r="H101" s="174"/>
      <c r="I101" s="174"/>
      <c r="J101" s="174"/>
      <c r="K101" s="174">
        <v>45.41</v>
      </c>
      <c r="L101" s="174"/>
      <c r="M101" s="174"/>
      <c r="N101" s="174"/>
      <c r="O101" s="174"/>
      <c r="P101" s="195"/>
    </row>
    <row r="102" spans="2:16" ht="15" customHeight="1">
      <c r="B102" s="1094"/>
      <c r="C102" s="1091"/>
      <c r="D102" s="259" t="s">
        <v>189</v>
      </c>
      <c r="E102" s="179">
        <f>SUM(F102:G102)</f>
        <v>0</v>
      </c>
      <c r="F102" s="174">
        <v>0</v>
      </c>
      <c r="G102" s="194">
        <v>0</v>
      </c>
      <c r="H102" s="174"/>
      <c r="I102" s="174"/>
      <c r="J102" s="174">
        <v>2.24</v>
      </c>
      <c r="K102" s="174"/>
      <c r="L102" s="174"/>
      <c r="M102" s="174"/>
      <c r="N102" s="174"/>
      <c r="O102" s="174"/>
      <c r="P102" s="195"/>
    </row>
    <row r="103" spans="2:16" ht="15" customHeight="1">
      <c r="B103" s="1094"/>
      <c r="C103" s="1091"/>
      <c r="D103" s="260" t="s">
        <v>149</v>
      </c>
      <c r="E103" s="181">
        <f t="shared" si="5"/>
        <v>21000</v>
      </c>
      <c r="F103" s="174"/>
      <c r="G103" s="194">
        <v>21000</v>
      </c>
      <c r="H103" s="174"/>
      <c r="I103" s="174"/>
      <c r="J103" s="174"/>
      <c r="K103" s="174"/>
      <c r="L103" s="174">
        <v>4000</v>
      </c>
      <c r="M103" s="174"/>
      <c r="N103" s="174">
        <f>L103-M103</f>
        <v>4000</v>
      </c>
      <c r="O103" s="174"/>
      <c r="P103" s="195"/>
    </row>
    <row r="104" spans="2:16" ht="15" customHeight="1">
      <c r="B104" s="1094"/>
      <c r="C104" s="1092" t="s">
        <v>17</v>
      </c>
      <c r="D104" s="66" t="s">
        <v>138</v>
      </c>
      <c r="E104" s="182">
        <f t="shared" si="5"/>
        <v>150000</v>
      </c>
      <c r="F104" s="180"/>
      <c r="G104" s="192">
        <v>150000</v>
      </c>
      <c r="H104" s="180"/>
      <c r="I104" s="180"/>
      <c r="J104" s="180"/>
      <c r="K104" s="180"/>
      <c r="L104" s="180">
        <v>7500</v>
      </c>
      <c r="M104" s="180"/>
      <c r="N104" s="180">
        <f>L104-M104</f>
        <v>7500</v>
      </c>
      <c r="O104" s="180"/>
      <c r="P104" s="193"/>
    </row>
    <row r="105" spans="2:16" ht="15" customHeight="1">
      <c r="B105" s="1094"/>
      <c r="C105" s="1091"/>
      <c r="D105" s="243" t="s">
        <v>54</v>
      </c>
      <c r="E105" s="244">
        <f t="shared" si="5"/>
        <v>0</v>
      </c>
      <c r="F105" s="245"/>
      <c r="G105" s="246">
        <v>0</v>
      </c>
      <c r="H105" s="245"/>
      <c r="I105" s="245"/>
      <c r="J105" s="245">
        <v>12.97</v>
      </c>
      <c r="K105" s="247">
        <v>13.34</v>
      </c>
      <c r="L105" s="245"/>
      <c r="M105" s="245"/>
      <c r="N105" s="245"/>
      <c r="O105" s="245"/>
      <c r="P105" s="248">
        <v>24.66</v>
      </c>
    </row>
    <row r="106" spans="2:16" ht="15" customHeight="1">
      <c r="B106" s="1095"/>
      <c r="C106" s="242" t="s">
        <v>80</v>
      </c>
      <c r="D106" s="102" t="s">
        <v>182</v>
      </c>
      <c r="E106" s="181">
        <f t="shared" si="5"/>
        <v>13000</v>
      </c>
      <c r="F106" s="222"/>
      <c r="G106" s="226">
        <v>13000</v>
      </c>
      <c r="H106" s="222"/>
      <c r="I106" s="222"/>
      <c r="J106" s="222"/>
      <c r="K106" s="231"/>
      <c r="L106" s="222">
        <v>100</v>
      </c>
      <c r="M106" s="222"/>
      <c r="N106" s="222">
        <f>L106-M106</f>
        <v>100</v>
      </c>
      <c r="O106" s="222"/>
      <c r="P106" s="217"/>
    </row>
    <row r="107" spans="2:16" ht="15" customHeight="1" thickBot="1">
      <c r="B107" s="1078" t="s">
        <v>38</v>
      </c>
      <c r="C107" s="1079"/>
      <c r="D107" s="1080"/>
      <c r="E107" s="183">
        <f>SUM(E81:E106)</f>
        <v>71780867.93</v>
      </c>
      <c r="F107" s="184">
        <f>SUM(F81:F106)</f>
        <v>15139780.91</v>
      </c>
      <c r="G107" s="185">
        <f>SUM(G81:G106)</f>
        <v>56641087.02</v>
      </c>
      <c r="H107" s="184">
        <f>SUM(H81:H106)</f>
        <v>280302.85</v>
      </c>
      <c r="I107" s="184">
        <f>SUM(I81:I106)</f>
        <v>29369</v>
      </c>
      <c r="J107" s="184">
        <f aca="true" t="shared" si="6" ref="J107:O107">SUM(J81:J106)</f>
        <v>22579.31</v>
      </c>
      <c r="K107" s="184">
        <f t="shared" si="6"/>
        <v>22293.19</v>
      </c>
      <c r="L107" s="184">
        <f t="shared" si="6"/>
        <v>17814787.560000002</v>
      </c>
      <c r="M107" s="184">
        <f t="shared" si="6"/>
        <v>610.8</v>
      </c>
      <c r="N107" s="184">
        <f>SUM(N81:N106)</f>
        <v>17814176.76</v>
      </c>
      <c r="O107" s="184">
        <f t="shared" si="6"/>
        <v>1030.44</v>
      </c>
      <c r="P107" s="184">
        <f>SUM(P81:P106)</f>
        <v>72.52</v>
      </c>
    </row>
    <row r="108" spans="2:16" ht="15" customHeight="1" thickBot="1" thickTop="1">
      <c r="B108" s="1081" t="s">
        <v>39</v>
      </c>
      <c r="C108" s="1082"/>
      <c r="D108" s="1083"/>
      <c r="E108" s="249">
        <f aca="true" t="shared" si="7" ref="E108:P108">E80+E107</f>
        <v>626532885.1499999</v>
      </c>
      <c r="F108" s="250">
        <f t="shared" si="7"/>
        <v>64522557.489999995</v>
      </c>
      <c r="G108" s="188">
        <f t="shared" si="7"/>
        <v>562010327.66</v>
      </c>
      <c r="H108" s="187">
        <f t="shared" si="7"/>
        <v>280302.85</v>
      </c>
      <c r="I108" s="250">
        <f t="shared" si="7"/>
        <v>29369</v>
      </c>
      <c r="J108" s="187">
        <f t="shared" si="7"/>
        <v>40327.229999999996</v>
      </c>
      <c r="K108" s="187">
        <f t="shared" si="7"/>
        <v>319521.62</v>
      </c>
      <c r="L108" s="187">
        <f>L80+L107</f>
        <v>287481559.18</v>
      </c>
      <c r="M108" s="187">
        <f>M80+M107</f>
        <v>10677.38</v>
      </c>
      <c r="N108" s="187">
        <f>N107+N80</f>
        <v>287470881.8</v>
      </c>
      <c r="O108" s="250">
        <f t="shared" si="7"/>
        <v>1042.24</v>
      </c>
      <c r="P108" s="187">
        <f t="shared" si="7"/>
        <v>72.52</v>
      </c>
    </row>
    <row r="109" spans="2:16" ht="10.5" thickTop="1">
      <c r="B109" s="88"/>
      <c r="C109" s="88"/>
      <c r="D109" s="88"/>
      <c r="E109" s="88"/>
      <c r="F109" s="88"/>
      <c r="G109" s="88"/>
      <c r="H109" s="88"/>
      <c r="I109" s="91"/>
      <c r="J109" s="88"/>
      <c r="K109" s="88"/>
      <c r="L109" s="91"/>
      <c r="O109" s="88"/>
      <c r="P109" s="88"/>
    </row>
    <row r="110" spans="2:16" s="87" customFormat="1" ht="12.75">
      <c r="B110" s="87" t="s">
        <v>148</v>
      </c>
      <c r="C110" s="92"/>
      <c r="D110" s="92"/>
      <c r="E110" s="173"/>
      <c r="F110" s="151"/>
      <c r="G110" s="91">
        <v>777770</v>
      </c>
      <c r="H110" s="91"/>
      <c r="I110" s="91"/>
      <c r="J110" s="91"/>
      <c r="K110" s="91"/>
      <c r="L110" s="91"/>
      <c r="O110" s="88"/>
      <c r="P110" s="88"/>
    </row>
    <row r="111" spans="2:16" ht="9.75">
      <c r="B111" s="88"/>
      <c r="C111" s="88"/>
      <c r="D111" s="88"/>
      <c r="E111" s="88"/>
      <c r="F111" s="88"/>
      <c r="G111" s="88"/>
      <c r="H111" s="88"/>
      <c r="I111" s="91"/>
      <c r="J111" s="88"/>
      <c r="K111" s="88"/>
      <c r="L111" s="91"/>
      <c r="O111" s="88"/>
      <c r="P111" s="88"/>
    </row>
    <row r="112" spans="2:16" ht="9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9:14" s="88" customFormat="1" ht="9.75">
      <c r="I113" s="91"/>
      <c r="L113" s="91"/>
      <c r="N113" s="87"/>
    </row>
    <row r="114" spans="13:14" s="88" customFormat="1" ht="9.75">
      <c r="M114" s="87"/>
      <c r="N114" s="87"/>
    </row>
    <row r="115" spans="9:14" s="88" customFormat="1" ht="9.75">
      <c r="I115" s="91"/>
      <c r="L115" s="91"/>
      <c r="M115" s="87"/>
      <c r="N115" s="87"/>
    </row>
    <row r="116" spans="9:14" s="88" customFormat="1" ht="9.75">
      <c r="I116" s="91"/>
      <c r="L116" s="91"/>
      <c r="M116" s="87"/>
      <c r="N116" s="87"/>
    </row>
    <row r="117" spans="9:14" s="88" customFormat="1" ht="9.75">
      <c r="I117" s="91"/>
      <c r="L117" s="91"/>
      <c r="M117" s="87"/>
      <c r="N117" s="87"/>
    </row>
    <row r="118" spans="9:14" s="88" customFormat="1" ht="9.75">
      <c r="I118" s="91"/>
      <c r="L118" s="91"/>
      <c r="M118" s="87"/>
      <c r="N118" s="87"/>
    </row>
    <row r="119" spans="9:14" s="88" customFormat="1" ht="9.75">
      <c r="I119" s="91"/>
      <c r="L119" s="91"/>
      <c r="M119" s="87"/>
      <c r="N119" s="87"/>
    </row>
    <row r="120" spans="9:14" s="88" customFormat="1" ht="9.75">
      <c r="I120" s="91"/>
      <c r="L120" s="91"/>
      <c r="M120" s="87"/>
      <c r="N120" s="87"/>
    </row>
    <row r="121" spans="9:14" s="88" customFormat="1" ht="9.75">
      <c r="I121" s="91"/>
      <c r="L121" s="91"/>
      <c r="M121" s="87"/>
      <c r="N121" s="87"/>
    </row>
    <row r="122" spans="9:14" s="88" customFormat="1" ht="9.75">
      <c r="I122" s="91"/>
      <c r="L122" s="91"/>
      <c r="M122" s="87"/>
      <c r="N122" s="87"/>
    </row>
    <row r="123" spans="9:14" s="88" customFormat="1" ht="9.75">
      <c r="I123" s="91"/>
      <c r="L123" s="91"/>
      <c r="M123" s="87"/>
      <c r="N123" s="87"/>
    </row>
    <row r="124" spans="9:14" s="88" customFormat="1" ht="9.75">
      <c r="I124" s="91"/>
      <c r="L124" s="91"/>
      <c r="M124" s="87"/>
      <c r="N124" s="87"/>
    </row>
    <row r="125" spans="9:14" s="88" customFormat="1" ht="9.75">
      <c r="I125" s="91"/>
      <c r="L125" s="91"/>
      <c r="M125" s="87"/>
      <c r="N125" s="87"/>
    </row>
    <row r="126" spans="9:14" s="88" customFormat="1" ht="9.75">
      <c r="I126" s="91"/>
      <c r="L126" s="91"/>
      <c r="M126" s="87"/>
      <c r="N126" s="87"/>
    </row>
    <row r="127" spans="9:14" s="88" customFormat="1" ht="9.75">
      <c r="I127" s="91"/>
      <c r="L127" s="91"/>
      <c r="M127" s="87"/>
      <c r="N127" s="87"/>
    </row>
    <row r="128" spans="9:14" s="88" customFormat="1" ht="9.75">
      <c r="I128" s="91"/>
      <c r="L128" s="91"/>
      <c r="M128" s="87"/>
      <c r="N128" s="87"/>
    </row>
    <row r="129" spans="9:14" s="88" customFormat="1" ht="9.75">
      <c r="I129" s="91"/>
      <c r="L129" s="91"/>
      <c r="M129" s="87"/>
      <c r="N129" s="87"/>
    </row>
    <row r="130" spans="9:14" s="88" customFormat="1" ht="9.75">
      <c r="I130" s="91"/>
      <c r="L130" s="91"/>
      <c r="M130" s="87"/>
      <c r="N130" s="87"/>
    </row>
    <row r="131" spans="9:14" s="88" customFormat="1" ht="9.75">
      <c r="I131" s="91"/>
      <c r="L131" s="91"/>
      <c r="M131" s="87"/>
      <c r="N131" s="87"/>
    </row>
    <row r="132" spans="9:14" s="88" customFormat="1" ht="9.75">
      <c r="I132" s="91"/>
      <c r="L132" s="91"/>
      <c r="M132" s="87"/>
      <c r="N132" s="87"/>
    </row>
    <row r="133" spans="9:14" s="88" customFormat="1" ht="9.75">
      <c r="I133" s="91"/>
      <c r="L133" s="91"/>
      <c r="M133" s="87"/>
      <c r="N133" s="87"/>
    </row>
    <row r="134" spans="9:14" s="88" customFormat="1" ht="9.75">
      <c r="I134" s="91"/>
      <c r="L134" s="91"/>
      <c r="M134" s="87"/>
      <c r="N134" s="87"/>
    </row>
    <row r="135" spans="9:14" s="88" customFormat="1" ht="9.75">
      <c r="I135" s="91"/>
      <c r="L135" s="91"/>
      <c r="M135" s="87"/>
      <c r="N135" s="87"/>
    </row>
    <row r="136" spans="9:14" s="88" customFormat="1" ht="9.75">
      <c r="I136" s="91"/>
      <c r="L136" s="91"/>
      <c r="M136" s="87"/>
      <c r="N136" s="87"/>
    </row>
    <row r="137" spans="9:14" s="88" customFormat="1" ht="9.75">
      <c r="I137" s="91"/>
      <c r="L137" s="91"/>
      <c r="M137" s="87"/>
      <c r="N137" s="87"/>
    </row>
    <row r="138" spans="9:14" s="88" customFormat="1" ht="9.75">
      <c r="I138" s="91"/>
      <c r="L138" s="91"/>
      <c r="M138" s="87"/>
      <c r="N138" s="87"/>
    </row>
    <row r="139" spans="9:14" s="88" customFormat="1" ht="9.75">
      <c r="I139" s="91"/>
      <c r="L139" s="91"/>
      <c r="M139" s="87"/>
      <c r="N139" s="87"/>
    </row>
    <row r="140" spans="9:14" s="88" customFormat="1" ht="9.75">
      <c r="I140" s="91"/>
      <c r="L140" s="91"/>
      <c r="M140" s="87"/>
      <c r="N140" s="87"/>
    </row>
    <row r="141" spans="9:14" s="88" customFormat="1" ht="9.75">
      <c r="I141" s="91"/>
      <c r="L141" s="91"/>
      <c r="M141" s="87"/>
      <c r="N141" s="87"/>
    </row>
    <row r="142" spans="9:14" s="88" customFormat="1" ht="9.75">
      <c r="I142" s="91"/>
      <c r="L142" s="91"/>
      <c r="M142" s="87"/>
      <c r="N142" s="87"/>
    </row>
    <row r="143" spans="9:14" s="88" customFormat="1" ht="9.75">
      <c r="I143" s="91"/>
      <c r="L143" s="91"/>
      <c r="M143" s="87"/>
      <c r="N143" s="87"/>
    </row>
    <row r="144" spans="9:14" s="88" customFormat="1" ht="9.75">
      <c r="I144" s="91"/>
      <c r="L144" s="91"/>
      <c r="M144" s="87"/>
      <c r="N144" s="87"/>
    </row>
    <row r="145" spans="9:14" s="88" customFormat="1" ht="9.75">
      <c r="I145" s="91"/>
      <c r="L145" s="91"/>
      <c r="M145" s="87"/>
      <c r="N145" s="87"/>
    </row>
    <row r="146" spans="9:14" s="88" customFormat="1" ht="9.75">
      <c r="I146" s="91"/>
      <c r="L146" s="91"/>
      <c r="M146" s="87"/>
      <c r="N146" s="87"/>
    </row>
    <row r="147" spans="9:14" s="88" customFormat="1" ht="9.75">
      <c r="I147" s="91"/>
      <c r="L147" s="91"/>
      <c r="M147" s="87"/>
      <c r="N147" s="87"/>
    </row>
    <row r="148" spans="9:14" s="88" customFormat="1" ht="9.75">
      <c r="I148" s="91"/>
      <c r="L148" s="91"/>
      <c r="M148" s="87"/>
      <c r="N148" s="87"/>
    </row>
    <row r="149" spans="9:14" s="88" customFormat="1" ht="9.75">
      <c r="I149" s="91"/>
      <c r="L149" s="91"/>
      <c r="M149" s="87"/>
      <c r="N149" s="87"/>
    </row>
    <row r="150" spans="9:14" s="88" customFormat="1" ht="9.75">
      <c r="I150" s="91"/>
      <c r="L150" s="91"/>
      <c r="M150" s="87"/>
      <c r="N150" s="87"/>
    </row>
    <row r="151" spans="9:14" s="88" customFormat="1" ht="9.75">
      <c r="I151" s="91"/>
      <c r="L151" s="91"/>
      <c r="M151" s="87"/>
      <c r="N151" s="87"/>
    </row>
    <row r="152" spans="9:14" s="88" customFormat="1" ht="9.75">
      <c r="I152" s="91"/>
      <c r="L152" s="91"/>
      <c r="M152" s="87"/>
      <c r="N152" s="87"/>
    </row>
    <row r="153" spans="9:14" s="88" customFormat="1" ht="9.75">
      <c r="I153" s="91"/>
      <c r="L153" s="91"/>
      <c r="M153" s="87"/>
      <c r="N153" s="87"/>
    </row>
    <row r="154" spans="9:14" s="88" customFormat="1" ht="9.75">
      <c r="I154" s="91"/>
      <c r="L154" s="91"/>
      <c r="M154" s="87"/>
      <c r="N154" s="87"/>
    </row>
    <row r="155" spans="9:14" s="88" customFormat="1" ht="9.75">
      <c r="I155" s="91"/>
      <c r="L155" s="91"/>
      <c r="M155" s="87"/>
      <c r="N155" s="87"/>
    </row>
    <row r="156" spans="9:14" s="88" customFormat="1" ht="9.75">
      <c r="I156" s="91"/>
      <c r="L156" s="91"/>
      <c r="M156" s="87"/>
      <c r="N156" s="87"/>
    </row>
    <row r="157" spans="9:14" s="88" customFormat="1" ht="9.75">
      <c r="I157" s="91"/>
      <c r="L157" s="91"/>
      <c r="M157" s="87"/>
      <c r="N157" s="87"/>
    </row>
    <row r="158" spans="9:14" s="88" customFormat="1" ht="9.75">
      <c r="I158" s="91"/>
      <c r="L158" s="91"/>
      <c r="M158" s="87"/>
      <c r="N158" s="87"/>
    </row>
    <row r="159" spans="9:14" s="88" customFormat="1" ht="9.75">
      <c r="I159" s="91"/>
      <c r="L159" s="91"/>
      <c r="M159" s="87"/>
      <c r="N159" s="87"/>
    </row>
    <row r="160" spans="9:14" s="88" customFormat="1" ht="9.75">
      <c r="I160" s="91"/>
      <c r="L160" s="91"/>
      <c r="M160" s="87"/>
      <c r="N160" s="87"/>
    </row>
    <row r="161" spans="9:14" s="88" customFormat="1" ht="9.75">
      <c r="I161" s="91"/>
      <c r="L161" s="91"/>
      <c r="M161" s="87"/>
      <c r="N161" s="87"/>
    </row>
    <row r="162" spans="9:14" s="88" customFormat="1" ht="9.75">
      <c r="I162" s="91"/>
      <c r="L162" s="91"/>
      <c r="M162" s="87"/>
      <c r="N162" s="87"/>
    </row>
    <row r="163" spans="9:14" s="88" customFormat="1" ht="9.75">
      <c r="I163" s="91"/>
      <c r="L163" s="91"/>
      <c r="M163" s="87"/>
      <c r="N163" s="87"/>
    </row>
    <row r="164" spans="9:14" s="88" customFormat="1" ht="9.75">
      <c r="I164" s="91"/>
      <c r="L164" s="91"/>
      <c r="M164" s="87"/>
      <c r="N164" s="87"/>
    </row>
  </sheetData>
  <sheetProtection/>
  <mergeCells count="22">
    <mergeCell ref="B1:P1"/>
    <mergeCell ref="B3:B4"/>
    <mergeCell ref="C3:C4"/>
    <mergeCell ref="D3:D4"/>
    <mergeCell ref="E3:G3"/>
    <mergeCell ref="H3:P3"/>
    <mergeCell ref="B5:B51"/>
    <mergeCell ref="C5:C19"/>
    <mergeCell ref="C20:C25"/>
    <mergeCell ref="C26:C41"/>
    <mergeCell ref="C42:C43"/>
    <mergeCell ref="C45:C51"/>
    <mergeCell ref="B107:D107"/>
    <mergeCell ref="B108:D108"/>
    <mergeCell ref="C64:C69"/>
    <mergeCell ref="B80:D80"/>
    <mergeCell ref="C81:C103"/>
    <mergeCell ref="C104:C105"/>
    <mergeCell ref="B52:B79"/>
    <mergeCell ref="C78:C79"/>
    <mergeCell ref="B81:B106"/>
    <mergeCell ref="C76:C77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45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2" defaultRowHeight="11.25"/>
  <cols>
    <col min="1" max="1" width="1.83203125" style="88" customWidth="1"/>
    <col min="2" max="2" width="14.66015625" style="19" customWidth="1"/>
    <col min="3" max="3" width="19" style="19" customWidth="1"/>
    <col min="4" max="4" width="32" style="19" customWidth="1"/>
    <col min="5" max="5" width="19" style="19" customWidth="1"/>
    <col min="6" max="8" width="18.83203125" style="19" customWidth="1"/>
    <col min="9" max="9" width="18.83203125" style="8" customWidth="1"/>
    <col min="10" max="11" width="18.83203125" style="19" customWidth="1"/>
    <col min="12" max="12" width="18.83203125" style="8" customWidth="1"/>
    <col min="13" max="14" width="18.83203125" style="19" customWidth="1"/>
    <col min="15" max="16" width="31.66015625" style="88" bestFit="1" customWidth="1"/>
    <col min="17" max="17" width="20.66015625" style="88" bestFit="1" customWidth="1"/>
    <col min="18" max="18" width="16.33203125" style="88" bestFit="1" customWidth="1"/>
    <col min="19" max="19" width="20.33203125" style="88" bestFit="1" customWidth="1"/>
    <col min="20" max="20" width="16.66015625" style="88" bestFit="1" customWidth="1"/>
    <col min="21" max="21" width="20.33203125" style="88" bestFit="1" customWidth="1"/>
    <col min="22" max="22" width="16.66015625" style="88" bestFit="1" customWidth="1"/>
    <col min="23" max="23" width="20.33203125" style="88" bestFit="1" customWidth="1"/>
    <col min="24" max="24" width="16.66015625" style="88" bestFit="1" customWidth="1"/>
    <col min="25" max="25" width="20.66015625" style="88" bestFit="1" customWidth="1"/>
    <col min="26" max="26" width="17" style="88" bestFit="1" customWidth="1"/>
    <col min="27" max="27" width="20.33203125" style="88" bestFit="1" customWidth="1"/>
    <col min="28" max="28" width="16.66015625" style="88" bestFit="1" customWidth="1"/>
    <col min="29" max="29" width="20.33203125" style="88" bestFit="1" customWidth="1"/>
    <col min="30" max="30" width="16.66015625" style="88" bestFit="1" customWidth="1"/>
    <col min="31" max="31" width="18" style="88" bestFit="1" customWidth="1"/>
    <col min="32" max="32" width="14.5" style="88" bestFit="1" customWidth="1"/>
    <col min="33" max="33" width="17.66015625" style="88" bestFit="1" customWidth="1"/>
    <col min="34" max="34" width="14.16015625" style="88" bestFit="1" customWidth="1"/>
    <col min="35" max="35" width="16.83203125" style="88" bestFit="1" customWidth="1"/>
    <col min="36" max="16384" width="12" style="19" customWidth="1"/>
  </cols>
  <sheetData>
    <row r="1" spans="1:35" s="20" customFormat="1" ht="23.25" customHeight="1">
      <c r="A1" s="87"/>
      <c r="B1" s="1102" t="s">
        <v>158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2:14" s="87" customFormat="1" ht="13.5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6.5" customHeight="1" thickTop="1">
      <c r="B3" s="1103" t="s">
        <v>0</v>
      </c>
      <c r="C3" s="1105" t="s">
        <v>1</v>
      </c>
      <c r="D3" s="1107" t="s">
        <v>2</v>
      </c>
      <c r="E3" s="1025" t="s">
        <v>3</v>
      </c>
      <c r="F3" s="1026"/>
      <c r="G3" s="1027"/>
      <c r="H3" s="1109" t="s">
        <v>4</v>
      </c>
      <c r="I3" s="1109"/>
      <c r="J3" s="1110"/>
      <c r="K3" s="1110"/>
      <c r="L3" s="1110"/>
      <c r="M3" s="1110"/>
      <c r="N3" s="1111"/>
    </row>
    <row r="4" spans="2:14" ht="108.75" customHeight="1" thickBot="1">
      <c r="B4" s="1104"/>
      <c r="C4" s="1106"/>
      <c r="D4" s="1108"/>
      <c r="E4" s="50" t="s">
        <v>5</v>
      </c>
      <c r="F4" s="51" t="s">
        <v>6</v>
      </c>
      <c r="G4" s="52" t="s">
        <v>68</v>
      </c>
      <c r="H4" s="53" t="s">
        <v>130</v>
      </c>
      <c r="I4" s="53" t="s">
        <v>131</v>
      </c>
      <c r="J4" s="53" t="s">
        <v>69</v>
      </c>
      <c r="K4" s="53" t="s">
        <v>70</v>
      </c>
      <c r="L4" s="53" t="s">
        <v>132</v>
      </c>
      <c r="M4" s="53" t="s">
        <v>71</v>
      </c>
      <c r="N4" s="54" t="s">
        <v>72</v>
      </c>
    </row>
    <row r="5" spans="2:14" ht="15" customHeight="1" thickTop="1">
      <c r="B5" s="1098" t="s">
        <v>7</v>
      </c>
      <c r="C5" s="1091" t="s">
        <v>8</v>
      </c>
      <c r="D5" s="132" t="s">
        <v>31</v>
      </c>
      <c r="E5" s="161">
        <f>SUM(F5:G5)</f>
        <v>1249.74</v>
      </c>
      <c r="F5" s="174"/>
      <c r="G5" s="199">
        <v>1249.74</v>
      </c>
      <c r="H5" s="200"/>
      <c r="I5" s="174"/>
      <c r="J5" s="174"/>
      <c r="K5" s="174"/>
      <c r="L5" s="201">
        <v>219.14</v>
      </c>
      <c r="M5" s="174"/>
      <c r="N5" s="196"/>
    </row>
    <row r="6" spans="2:14" ht="15" customHeight="1">
      <c r="B6" s="1098"/>
      <c r="C6" s="1091"/>
      <c r="D6" s="110" t="s">
        <v>32</v>
      </c>
      <c r="E6" s="162">
        <f aca="true" t="shared" si="0" ref="E6:E65">SUM(F6:G6)</f>
        <v>34336.95</v>
      </c>
      <c r="F6" s="174"/>
      <c r="G6" s="202">
        <v>34336.95</v>
      </c>
      <c r="H6" s="200"/>
      <c r="I6" s="174"/>
      <c r="J6" s="174"/>
      <c r="K6" s="174"/>
      <c r="L6" s="203">
        <v>7785.5</v>
      </c>
      <c r="M6" s="174"/>
      <c r="N6" s="196"/>
    </row>
    <row r="7" spans="2:14" ht="15" customHeight="1">
      <c r="B7" s="1098"/>
      <c r="C7" s="1091"/>
      <c r="D7" s="12" t="s">
        <v>73</v>
      </c>
      <c r="E7" s="163">
        <f t="shared" si="0"/>
        <v>3915</v>
      </c>
      <c r="F7" s="174"/>
      <c r="G7" s="202">
        <v>3915</v>
      </c>
      <c r="H7" s="200"/>
      <c r="I7" s="174"/>
      <c r="J7" s="174"/>
      <c r="K7" s="174"/>
      <c r="L7" s="203">
        <v>1295</v>
      </c>
      <c r="M7" s="174"/>
      <c r="N7" s="196"/>
    </row>
    <row r="8" spans="2:14" ht="15" customHeight="1">
      <c r="B8" s="1098"/>
      <c r="C8" s="1091"/>
      <c r="D8" s="115" t="s">
        <v>55</v>
      </c>
      <c r="E8" s="162">
        <f t="shared" si="0"/>
        <v>59261.8</v>
      </c>
      <c r="F8" s="174"/>
      <c r="G8" s="202">
        <v>59261.8</v>
      </c>
      <c r="H8" s="200"/>
      <c r="I8" s="174"/>
      <c r="J8" s="174"/>
      <c r="K8" s="174"/>
      <c r="L8" s="203">
        <v>33609.130000000005</v>
      </c>
      <c r="M8" s="174"/>
      <c r="N8" s="196"/>
    </row>
    <row r="9" spans="2:14" ht="15" customHeight="1">
      <c r="B9" s="1098"/>
      <c r="C9" s="1091"/>
      <c r="D9" s="12" t="s">
        <v>62</v>
      </c>
      <c r="E9" s="164">
        <f t="shared" si="0"/>
        <v>566.2</v>
      </c>
      <c r="F9" s="174"/>
      <c r="G9" s="202">
        <v>566.2</v>
      </c>
      <c r="H9" s="200"/>
      <c r="I9" s="174"/>
      <c r="J9" s="174"/>
      <c r="K9" s="174"/>
      <c r="L9" s="203">
        <v>316.5</v>
      </c>
      <c r="M9" s="174"/>
      <c r="N9" s="196"/>
    </row>
    <row r="10" spans="2:14" ht="15" customHeight="1">
      <c r="B10" s="1098"/>
      <c r="C10" s="1091"/>
      <c r="D10" s="12" t="s">
        <v>11</v>
      </c>
      <c r="E10" s="164">
        <f t="shared" si="0"/>
        <v>121438107.97</v>
      </c>
      <c r="F10" s="203">
        <v>14067657.809999999</v>
      </c>
      <c r="G10" s="202">
        <v>107370450.16</v>
      </c>
      <c r="H10" s="200"/>
      <c r="I10" s="174"/>
      <c r="J10" s="174"/>
      <c r="K10" s="203">
        <v>52259.06800000001</v>
      </c>
      <c r="L10" s="203">
        <v>17967985.55</v>
      </c>
      <c r="M10" s="174"/>
      <c r="N10" s="196"/>
    </row>
    <row r="11" spans="2:14" ht="15" customHeight="1">
      <c r="B11" s="1098"/>
      <c r="C11" s="1091"/>
      <c r="D11" s="12" t="s">
        <v>56</v>
      </c>
      <c r="E11" s="164">
        <f t="shared" si="0"/>
        <v>150000</v>
      </c>
      <c r="F11" s="203">
        <v>150000</v>
      </c>
      <c r="G11" s="175"/>
      <c r="H11" s="200"/>
      <c r="I11" s="174"/>
      <c r="J11" s="174"/>
      <c r="K11" s="203">
        <v>60</v>
      </c>
      <c r="L11" s="174"/>
      <c r="M11" s="174"/>
      <c r="N11" s="196"/>
    </row>
    <row r="12" spans="2:14" ht="15" customHeight="1">
      <c r="B12" s="1098"/>
      <c r="C12" s="1091"/>
      <c r="D12" s="12" t="s">
        <v>12</v>
      </c>
      <c r="E12" s="162">
        <f t="shared" si="0"/>
        <v>6538926.01</v>
      </c>
      <c r="F12" s="203">
        <v>621377.48</v>
      </c>
      <c r="G12" s="202">
        <v>5917548.53</v>
      </c>
      <c r="H12" s="200"/>
      <c r="I12" s="174"/>
      <c r="J12" s="174"/>
      <c r="K12" s="203">
        <v>1737.1</v>
      </c>
      <c r="L12" s="203">
        <v>1281495.5</v>
      </c>
      <c r="M12" s="174"/>
      <c r="N12" s="196"/>
    </row>
    <row r="13" spans="2:14" ht="15" customHeight="1">
      <c r="B13" s="1098"/>
      <c r="C13" s="1091"/>
      <c r="D13" s="12" t="s">
        <v>44</v>
      </c>
      <c r="E13" s="163">
        <f t="shared" si="0"/>
        <v>1688578.23</v>
      </c>
      <c r="F13" s="203">
        <v>644130</v>
      </c>
      <c r="G13" s="202">
        <v>1044448.23</v>
      </c>
      <c r="H13" s="200"/>
      <c r="I13" s="174"/>
      <c r="J13" s="174"/>
      <c r="K13" s="203">
        <v>429.42</v>
      </c>
      <c r="L13" s="203">
        <v>171000</v>
      </c>
      <c r="M13" s="174"/>
      <c r="N13" s="196"/>
    </row>
    <row r="14" spans="2:14" ht="15" customHeight="1">
      <c r="B14" s="1098"/>
      <c r="C14" s="1091"/>
      <c r="D14" s="12" t="s">
        <v>13</v>
      </c>
      <c r="E14" s="162">
        <f t="shared" si="0"/>
        <v>400</v>
      </c>
      <c r="F14" s="203"/>
      <c r="G14" s="202">
        <v>400</v>
      </c>
      <c r="H14" s="200"/>
      <c r="I14" s="174"/>
      <c r="J14" s="174"/>
      <c r="K14" s="174"/>
      <c r="L14" s="203">
        <v>100</v>
      </c>
      <c r="M14" s="174"/>
      <c r="N14" s="196"/>
    </row>
    <row r="15" spans="2:14" ht="15" customHeight="1">
      <c r="B15" s="1098"/>
      <c r="C15" s="1091"/>
      <c r="D15" s="12" t="s">
        <v>14</v>
      </c>
      <c r="E15" s="162">
        <f t="shared" si="0"/>
        <v>94531961.43999998</v>
      </c>
      <c r="F15" s="203">
        <v>12904179.61</v>
      </c>
      <c r="G15" s="202">
        <v>81627781.82999998</v>
      </c>
      <c r="H15" s="200"/>
      <c r="I15" s="174"/>
      <c r="J15" s="174"/>
      <c r="K15" s="203">
        <v>59931.348</v>
      </c>
      <c r="L15" s="203">
        <v>15427573.4</v>
      </c>
      <c r="M15" s="174"/>
      <c r="N15" s="196"/>
    </row>
    <row r="16" spans="2:14" ht="15" customHeight="1">
      <c r="B16" s="1098"/>
      <c r="C16" s="1091"/>
      <c r="D16" s="12" t="s">
        <v>45</v>
      </c>
      <c r="E16" s="163">
        <f t="shared" si="0"/>
        <v>71210042</v>
      </c>
      <c r="F16" s="174"/>
      <c r="G16" s="202">
        <v>71210042</v>
      </c>
      <c r="H16" s="200"/>
      <c r="I16" s="174"/>
      <c r="J16" s="174"/>
      <c r="K16" s="174"/>
      <c r="L16" s="203">
        <v>4690737</v>
      </c>
      <c r="M16" s="174"/>
      <c r="N16" s="196"/>
    </row>
    <row r="17" spans="2:14" ht="15" customHeight="1">
      <c r="B17" s="1098"/>
      <c r="C17" s="1091"/>
      <c r="D17" s="12" t="s">
        <v>15</v>
      </c>
      <c r="E17" s="162">
        <f t="shared" si="0"/>
        <v>11268020.059999999</v>
      </c>
      <c r="F17" s="203">
        <v>5525160.25</v>
      </c>
      <c r="G17" s="202">
        <v>5742859.81</v>
      </c>
      <c r="H17" s="200"/>
      <c r="I17" s="174"/>
      <c r="J17" s="203">
        <v>10816</v>
      </c>
      <c r="K17" s="203">
        <v>1645.538</v>
      </c>
      <c r="L17" s="203">
        <v>589855.3</v>
      </c>
      <c r="M17" s="174"/>
      <c r="N17" s="196"/>
    </row>
    <row r="18" spans="2:14" ht="15" customHeight="1">
      <c r="B18" s="1098"/>
      <c r="C18" s="1091"/>
      <c r="D18" s="159" t="s">
        <v>16</v>
      </c>
      <c r="E18" s="163">
        <f t="shared" si="0"/>
        <v>61111301.3</v>
      </c>
      <c r="F18" s="203">
        <v>12448126</v>
      </c>
      <c r="G18" s="202">
        <v>48663175.3</v>
      </c>
      <c r="H18" s="200"/>
      <c r="I18" s="174"/>
      <c r="J18" s="203">
        <v>20831.04</v>
      </c>
      <c r="K18" s="203">
        <v>5609.054</v>
      </c>
      <c r="L18" s="203">
        <v>7463983</v>
      </c>
      <c r="M18" s="174"/>
      <c r="N18" s="196"/>
    </row>
    <row r="19" spans="2:14" ht="15" customHeight="1">
      <c r="B19" s="1098"/>
      <c r="C19" s="1091"/>
      <c r="D19" s="64" t="s">
        <v>88</v>
      </c>
      <c r="E19" s="166">
        <f t="shared" si="0"/>
        <v>1332</v>
      </c>
      <c r="F19" s="174"/>
      <c r="G19" s="204">
        <v>1332</v>
      </c>
      <c r="H19" s="200"/>
      <c r="I19" s="174"/>
      <c r="J19" s="174"/>
      <c r="K19" s="174"/>
      <c r="L19" s="203">
        <v>1904</v>
      </c>
      <c r="M19" s="174"/>
      <c r="N19" s="196"/>
    </row>
    <row r="20" spans="2:14" ht="15" customHeight="1">
      <c r="B20" s="1098"/>
      <c r="C20" s="1090" t="s">
        <v>17</v>
      </c>
      <c r="D20" s="65" t="s">
        <v>18</v>
      </c>
      <c r="E20" s="163">
        <f t="shared" si="0"/>
        <v>8674.98</v>
      </c>
      <c r="F20" s="180"/>
      <c r="G20" s="205">
        <v>8674.98</v>
      </c>
      <c r="H20" s="206"/>
      <c r="I20" s="180"/>
      <c r="J20" s="180"/>
      <c r="K20" s="180"/>
      <c r="L20" s="180">
        <v>434</v>
      </c>
      <c r="M20" s="180"/>
      <c r="N20" s="193"/>
    </row>
    <row r="21" spans="2:14" ht="15" customHeight="1">
      <c r="B21" s="1098"/>
      <c r="C21" s="1091"/>
      <c r="D21" s="12" t="s">
        <v>98</v>
      </c>
      <c r="E21" s="162">
        <f t="shared" si="0"/>
        <v>16681.25</v>
      </c>
      <c r="F21" s="174"/>
      <c r="G21" s="202">
        <v>16681.25</v>
      </c>
      <c r="H21" s="200"/>
      <c r="I21" s="174"/>
      <c r="J21" s="174"/>
      <c r="K21" s="174"/>
      <c r="L21" s="174">
        <v>966.3</v>
      </c>
      <c r="M21" s="174"/>
      <c r="N21" s="195"/>
    </row>
    <row r="22" spans="2:14" ht="15" customHeight="1">
      <c r="B22" s="1098"/>
      <c r="C22" s="1091"/>
      <c r="D22" s="12" t="s">
        <v>153</v>
      </c>
      <c r="E22" s="163">
        <f t="shared" si="0"/>
        <v>118459.51000000001</v>
      </c>
      <c r="F22" s="174"/>
      <c r="G22" s="202">
        <v>118459.51000000001</v>
      </c>
      <c r="H22" s="200"/>
      <c r="I22" s="174"/>
      <c r="J22" s="174"/>
      <c r="K22" s="174"/>
      <c r="L22" s="174">
        <v>9934.5</v>
      </c>
      <c r="M22" s="174"/>
      <c r="N22" s="195"/>
    </row>
    <row r="23" spans="2:14" ht="15" customHeight="1">
      <c r="B23" s="1098"/>
      <c r="C23" s="1091"/>
      <c r="D23" s="12" t="s">
        <v>64</v>
      </c>
      <c r="E23" s="164">
        <f t="shared" si="0"/>
        <v>1005</v>
      </c>
      <c r="F23" s="174"/>
      <c r="G23" s="202">
        <v>1005</v>
      </c>
      <c r="H23" s="200"/>
      <c r="I23" s="174"/>
      <c r="J23" s="174"/>
      <c r="K23" s="174"/>
      <c r="L23" s="174">
        <v>100.5</v>
      </c>
      <c r="M23" s="174"/>
      <c r="N23" s="195"/>
    </row>
    <row r="24" spans="2:14" ht="15" customHeight="1">
      <c r="B24" s="1098"/>
      <c r="C24" s="1091"/>
      <c r="D24" s="102" t="s">
        <v>138</v>
      </c>
      <c r="E24" s="162">
        <f t="shared" si="0"/>
        <v>10231</v>
      </c>
      <c r="F24" s="207"/>
      <c r="G24" s="202">
        <v>10231</v>
      </c>
      <c r="H24" s="208"/>
      <c r="I24" s="207"/>
      <c r="J24" s="207"/>
      <c r="K24" s="207"/>
      <c r="L24" s="174">
        <v>450</v>
      </c>
      <c r="M24" s="207"/>
      <c r="N24" s="209"/>
    </row>
    <row r="25" spans="2:14" ht="15" customHeight="1">
      <c r="B25" s="1098"/>
      <c r="C25" s="1099"/>
      <c r="D25" s="67" t="s">
        <v>141</v>
      </c>
      <c r="E25" s="166">
        <f t="shared" si="0"/>
        <v>23920</v>
      </c>
      <c r="F25" s="198"/>
      <c r="G25" s="210">
        <v>23920</v>
      </c>
      <c r="H25" s="211"/>
      <c r="I25" s="198"/>
      <c r="J25" s="198"/>
      <c r="K25" s="198"/>
      <c r="L25" s="198">
        <v>3220</v>
      </c>
      <c r="M25" s="198"/>
      <c r="N25" s="212"/>
    </row>
    <row r="26" spans="2:14" ht="15" customHeight="1">
      <c r="B26" s="1098"/>
      <c r="C26" s="1091" t="s">
        <v>19</v>
      </c>
      <c r="D26" s="12" t="s">
        <v>46</v>
      </c>
      <c r="E26" s="163">
        <f t="shared" si="0"/>
        <v>2163525.47</v>
      </c>
      <c r="F26" s="203">
        <v>32180.35</v>
      </c>
      <c r="G26" s="205">
        <v>2131345.12</v>
      </c>
      <c r="H26" s="200"/>
      <c r="I26" s="174"/>
      <c r="J26" s="174"/>
      <c r="K26" s="174">
        <v>1660.7179999999998</v>
      </c>
      <c r="L26" s="174">
        <v>438187.08</v>
      </c>
      <c r="M26" s="174"/>
      <c r="N26" s="195"/>
    </row>
    <row r="27" spans="2:14" ht="15" customHeight="1">
      <c r="B27" s="1098"/>
      <c r="C27" s="1091"/>
      <c r="D27" s="12" t="s">
        <v>47</v>
      </c>
      <c r="E27" s="162">
        <f t="shared" si="0"/>
        <v>1832334.13</v>
      </c>
      <c r="F27" s="203">
        <v>2353</v>
      </c>
      <c r="G27" s="202">
        <v>1829981.13</v>
      </c>
      <c r="H27" s="200"/>
      <c r="I27" s="174"/>
      <c r="J27" s="174"/>
      <c r="K27" s="174">
        <v>2895</v>
      </c>
      <c r="L27" s="174">
        <v>586282.5499999999</v>
      </c>
      <c r="M27" s="174"/>
      <c r="N27" s="195"/>
    </row>
    <row r="28" spans="2:14" ht="15" customHeight="1">
      <c r="B28" s="1098"/>
      <c r="C28" s="1091"/>
      <c r="D28" s="12" t="s">
        <v>58</v>
      </c>
      <c r="E28" s="163">
        <f t="shared" si="0"/>
        <v>19012.18</v>
      </c>
      <c r="F28" s="174"/>
      <c r="G28" s="202">
        <v>19012.18</v>
      </c>
      <c r="H28" s="200"/>
      <c r="I28" s="174"/>
      <c r="J28" s="174"/>
      <c r="K28" s="174"/>
      <c r="L28" s="174">
        <v>3218.2</v>
      </c>
      <c r="M28" s="174"/>
      <c r="N28" s="195"/>
    </row>
    <row r="29" spans="2:14" ht="15" customHeight="1">
      <c r="B29" s="1098"/>
      <c r="C29" s="1091"/>
      <c r="D29" s="12" t="s">
        <v>20</v>
      </c>
      <c r="E29" s="164">
        <f t="shared" si="0"/>
        <v>6300</v>
      </c>
      <c r="F29" s="174"/>
      <c r="G29" s="202">
        <v>6300</v>
      </c>
      <c r="H29" s="200"/>
      <c r="I29" s="174"/>
      <c r="J29" s="174"/>
      <c r="K29" s="213"/>
      <c r="L29" s="174">
        <v>420</v>
      </c>
      <c r="M29" s="174"/>
      <c r="N29" s="195"/>
    </row>
    <row r="30" spans="2:14" ht="15" customHeight="1">
      <c r="B30" s="1098"/>
      <c r="C30" s="1091"/>
      <c r="D30" s="12" t="s">
        <v>21</v>
      </c>
      <c r="E30" s="164">
        <f t="shared" si="0"/>
        <v>115179811.37</v>
      </c>
      <c r="F30" s="203">
        <v>5000</v>
      </c>
      <c r="G30" s="202">
        <v>115174811.37</v>
      </c>
      <c r="H30" s="200"/>
      <c r="I30" s="174"/>
      <c r="J30" s="174"/>
      <c r="K30" s="174">
        <v>2800</v>
      </c>
      <c r="L30" s="174">
        <v>225307382.37</v>
      </c>
      <c r="M30" s="174"/>
      <c r="N30" s="195"/>
    </row>
    <row r="31" spans="2:14" ht="15" customHeight="1">
      <c r="B31" s="1098"/>
      <c r="C31" s="1091"/>
      <c r="D31" s="12" t="s">
        <v>24</v>
      </c>
      <c r="E31" s="164">
        <f t="shared" si="0"/>
        <v>1114525.57</v>
      </c>
      <c r="F31" s="203">
        <v>699391</v>
      </c>
      <c r="G31" s="202">
        <v>415134.57</v>
      </c>
      <c r="H31" s="200"/>
      <c r="I31" s="174"/>
      <c r="J31" s="174"/>
      <c r="K31" s="174">
        <v>75364.005</v>
      </c>
      <c r="L31" s="174">
        <v>33873.4</v>
      </c>
      <c r="M31" s="174"/>
      <c r="N31" s="195"/>
    </row>
    <row r="32" spans="2:14" ht="15" customHeight="1">
      <c r="B32" s="1098"/>
      <c r="C32" s="1091"/>
      <c r="D32" s="12" t="s">
        <v>23</v>
      </c>
      <c r="E32" s="162">
        <f t="shared" si="0"/>
        <v>351832.56</v>
      </c>
      <c r="F32" s="174"/>
      <c r="G32" s="202">
        <v>351832.56</v>
      </c>
      <c r="H32" s="200"/>
      <c r="I32" s="174"/>
      <c r="J32" s="174"/>
      <c r="K32" s="174"/>
      <c r="L32" s="174">
        <v>19242.01</v>
      </c>
      <c r="M32" s="174"/>
      <c r="N32" s="195"/>
    </row>
    <row r="33" spans="2:14" ht="15" customHeight="1">
      <c r="B33" s="1098"/>
      <c r="C33" s="1091"/>
      <c r="D33" s="12" t="s">
        <v>22</v>
      </c>
      <c r="E33" s="162">
        <f t="shared" si="0"/>
        <v>2707670.07</v>
      </c>
      <c r="F33" s="203">
        <v>1113013.8</v>
      </c>
      <c r="G33" s="202">
        <v>1594656.2699999998</v>
      </c>
      <c r="H33" s="200"/>
      <c r="I33" s="174"/>
      <c r="J33" s="174"/>
      <c r="K33" s="174">
        <v>136687.107</v>
      </c>
      <c r="L33" s="174">
        <v>237345.87</v>
      </c>
      <c r="M33" s="174"/>
      <c r="N33" s="195"/>
    </row>
    <row r="34" spans="2:14" ht="15" customHeight="1">
      <c r="B34" s="1098"/>
      <c r="C34" s="1091"/>
      <c r="D34" s="12" t="s">
        <v>48</v>
      </c>
      <c r="E34" s="162">
        <f t="shared" si="0"/>
        <v>3460</v>
      </c>
      <c r="F34" s="174"/>
      <c r="G34" s="202">
        <v>3460</v>
      </c>
      <c r="H34" s="200"/>
      <c r="I34" s="174"/>
      <c r="J34" s="174"/>
      <c r="K34" s="174"/>
      <c r="L34" s="174">
        <v>346</v>
      </c>
      <c r="M34" s="174"/>
      <c r="N34" s="195"/>
    </row>
    <row r="35" spans="2:14" ht="15" customHeight="1">
      <c r="B35" s="1098"/>
      <c r="C35" s="1091"/>
      <c r="D35" s="12" t="s">
        <v>59</v>
      </c>
      <c r="E35" s="162">
        <f t="shared" si="0"/>
        <v>288</v>
      </c>
      <c r="F35" s="174"/>
      <c r="G35" s="202">
        <v>288</v>
      </c>
      <c r="H35" s="200"/>
      <c r="I35" s="174"/>
      <c r="J35" s="174"/>
      <c r="K35" s="174"/>
      <c r="L35" s="174">
        <v>96</v>
      </c>
      <c r="M35" s="174"/>
      <c r="N35" s="195"/>
    </row>
    <row r="36" spans="2:14" ht="15" customHeight="1">
      <c r="B36" s="1098"/>
      <c r="C36" s="1091"/>
      <c r="D36" s="12" t="s">
        <v>100</v>
      </c>
      <c r="E36" s="163">
        <f>SUM(F36:G36)</f>
        <v>335274</v>
      </c>
      <c r="F36" s="174"/>
      <c r="G36" s="202">
        <v>335274</v>
      </c>
      <c r="H36" s="200"/>
      <c r="I36" s="174"/>
      <c r="J36" s="174"/>
      <c r="K36" s="174"/>
      <c r="L36" s="174">
        <v>12886</v>
      </c>
      <c r="M36" s="174"/>
      <c r="N36" s="195"/>
    </row>
    <row r="37" spans="2:14" ht="15" customHeight="1">
      <c r="B37" s="1098"/>
      <c r="C37" s="1091"/>
      <c r="D37" s="12" t="s">
        <v>49</v>
      </c>
      <c r="E37" s="162">
        <f t="shared" si="0"/>
        <v>165500.74</v>
      </c>
      <c r="F37" s="174"/>
      <c r="G37" s="202">
        <v>165500.74</v>
      </c>
      <c r="H37" s="200"/>
      <c r="I37" s="174"/>
      <c r="J37" s="174"/>
      <c r="K37" s="174"/>
      <c r="L37" s="174">
        <v>53980.630000000005</v>
      </c>
      <c r="M37" s="174"/>
      <c r="N37" s="195"/>
    </row>
    <row r="38" spans="2:14" ht="15" customHeight="1">
      <c r="B38" s="1098"/>
      <c r="C38" s="1091"/>
      <c r="D38" s="12" t="s">
        <v>155</v>
      </c>
      <c r="E38" s="162">
        <f t="shared" si="0"/>
        <v>1600</v>
      </c>
      <c r="F38" s="174"/>
      <c r="G38" s="202">
        <v>1600</v>
      </c>
      <c r="H38" s="200"/>
      <c r="I38" s="174"/>
      <c r="J38" s="174"/>
      <c r="K38" s="174"/>
      <c r="L38" s="174">
        <v>280</v>
      </c>
      <c r="M38" s="174"/>
      <c r="N38" s="195"/>
    </row>
    <row r="39" spans="2:14" ht="15" customHeight="1">
      <c r="B39" s="1098"/>
      <c r="C39" s="1091"/>
      <c r="D39" s="12" t="s">
        <v>50</v>
      </c>
      <c r="E39" s="163">
        <f t="shared" si="0"/>
        <v>1576.3</v>
      </c>
      <c r="F39" s="198"/>
      <c r="G39" s="210">
        <v>1576.3</v>
      </c>
      <c r="H39" s="200"/>
      <c r="I39" s="174"/>
      <c r="J39" s="174"/>
      <c r="K39" s="174"/>
      <c r="L39" s="214">
        <v>378.9</v>
      </c>
      <c r="M39" s="174"/>
      <c r="N39" s="195"/>
    </row>
    <row r="40" spans="2:14" ht="15" customHeight="1">
      <c r="B40" s="1098"/>
      <c r="C40" s="1100" t="s">
        <v>101</v>
      </c>
      <c r="D40" s="98" t="s">
        <v>74</v>
      </c>
      <c r="E40" s="167">
        <f t="shared" si="0"/>
        <v>5477.33</v>
      </c>
      <c r="F40" s="215"/>
      <c r="G40" s="205">
        <v>5477.33</v>
      </c>
      <c r="H40" s="206"/>
      <c r="I40" s="180"/>
      <c r="J40" s="180"/>
      <c r="K40" s="180"/>
      <c r="L40" s="215">
        <v>355</v>
      </c>
      <c r="M40" s="180"/>
      <c r="N40" s="193"/>
    </row>
    <row r="41" spans="2:14" ht="15" customHeight="1">
      <c r="B41" s="1098"/>
      <c r="C41" s="1101"/>
      <c r="D41" s="67" t="s">
        <v>147</v>
      </c>
      <c r="E41" s="166">
        <f t="shared" si="0"/>
        <v>4515</v>
      </c>
      <c r="F41" s="198"/>
      <c r="G41" s="210">
        <v>4515</v>
      </c>
      <c r="H41" s="216"/>
      <c r="I41" s="215"/>
      <c r="J41" s="215"/>
      <c r="K41" s="215"/>
      <c r="L41" s="198">
        <v>210</v>
      </c>
      <c r="M41" s="215"/>
      <c r="N41" s="217"/>
    </row>
    <row r="42" spans="2:14" ht="15" customHeight="1">
      <c r="B42" s="1098"/>
      <c r="C42" s="1092" t="s">
        <v>80</v>
      </c>
      <c r="D42" s="127" t="s">
        <v>40</v>
      </c>
      <c r="E42" s="163">
        <f t="shared" si="0"/>
        <v>130</v>
      </c>
      <c r="F42" s="180"/>
      <c r="G42" s="205">
        <v>130</v>
      </c>
      <c r="H42" s="218"/>
      <c r="I42" s="219"/>
      <c r="J42" s="219"/>
      <c r="K42" s="219"/>
      <c r="L42" s="215">
        <v>13</v>
      </c>
      <c r="M42" s="180"/>
      <c r="N42" s="193"/>
    </row>
    <row r="43" spans="2:14" ht="15" customHeight="1">
      <c r="B43" s="1098"/>
      <c r="C43" s="1091"/>
      <c r="D43" s="160" t="s">
        <v>172</v>
      </c>
      <c r="E43" s="162">
        <f t="shared" si="0"/>
        <v>141</v>
      </c>
      <c r="F43" s="215"/>
      <c r="G43" s="220">
        <v>141</v>
      </c>
      <c r="H43" s="221"/>
      <c r="I43" s="174"/>
      <c r="J43" s="174"/>
      <c r="K43" s="174"/>
      <c r="L43" s="216">
        <v>15</v>
      </c>
      <c r="M43" s="174"/>
      <c r="N43" s="195"/>
    </row>
    <row r="44" spans="2:14" ht="15" customHeight="1">
      <c r="B44" s="1098"/>
      <c r="C44" s="1091"/>
      <c r="D44" s="110" t="s">
        <v>173</v>
      </c>
      <c r="E44" s="162">
        <f t="shared" si="0"/>
        <v>423</v>
      </c>
      <c r="F44" s="222"/>
      <c r="G44" s="223">
        <v>423</v>
      </c>
      <c r="H44" s="224"/>
      <c r="I44" s="222"/>
      <c r="J44" s="222"/>
      <c r="K44" s="222"/>
      <c r="L44" s="222">
        <v>45</v>
      </c>
      <c r="M44" s="222"/>
      <c r="N44" s="217"/>
    </row>
    <row r="45" spans="2:14" ht="15" customHeight="1">
      <c r="B45" s="1098"/>
      <c r="C45" s="1091"/>
      <c r="D45" s="67" t="s">
        <v>25</v>
      </c>
      <c r="E45" s="166">
        <f t="shared" si="0"/>
        <v>711361.5</v>
      </c>
      <c r="F45" s="198"/>
      <c r="G45" s="210">
        <v>711361.5</v>
      </c>
      <c r="H45" s="211"/>
      <c r="I45" s="198"/>
      <c r="J45" s="198"/>
      <c r="K45" s="198"/>
      <c r="L45" s="198">
        <v>1269</v>
      </c>
      <c r="M45" s="198"/>
      <c r="N45" s="212"/>
    </row>
    <row r="46" spans="2:14" ht="15" customHeight="1">
      <c r="B46" s="1093" t="s">
        <v>26</v>
      </c>
      <c r="C46" s="139"/>
      <c r="D46" s="138" t="s">
        <v>152</v>
      </c>
      <c r="E46" s="165">
        <f>SUM(F46:G46)</f>
        <v>98880</v>
      </c>
      <c r="F46" s="215"/>
      <c r="G46" s="194">
        <v>98880</v>
      </c>
      <c r="H46" s="215"/>
      <c r="I46" s="215"/>
      <c r="J46" s="215"/>
      <c r="K46" s="215"/>
      <c r="L46" s="215">
        <v>16480</v>
      </c>
      <c r="M46" s="215"/>
      <c r="N46" s="225"/>
    </row>
    <row r="47" spans="2:14" ht="15" customHeight="1">
      <c r="B47" s="1094"/>
      <c r="C47" s="140"/>
      <c r="D47" s="138" t="s">
        <v>176</v>
      </c>
      <c r="E47" s="165">
        <f>SUM(F47:G47)</f>
        <v>9888</v>
      </c>
      <c r="F47" s="215"/>
      <c r="G47" s="194">
        <v>9888</v>
      </c>
      <c r="H47" s="215"/>
      <c r="I47" s="215"/>
      <c r="J47" s="215"/>
      <c r="K47" s="215"/>
      <c r="L47" s="215">
        <v>1648</v>
      </c>
      <c r="M47" s="215"/>
      <c r="N47" s="225"/>
    </row>
    <row r="48" spans="2:14" ht="15" customHeight="1">
      <c r="B48" s="1094"/>
      <c r="C48" s="140"/>
      <c r="D48" s="138" t="s">
        <v>175</v>
      </c>
      <c r="E48" s="165">
        <f>SUM(F48:G48)</f>
        <v>5934</v>
      </c>
      <c r="F48" s="215"/>
      <c r="G48" s="194">
        <v>5934</v>
      </c>
      <c r="H48" s="215"/>
      <c r="I48" s="215"/>
      <c r="J48" s="215"/>
      <c r="K48" s="215"/>
      <c r="L48" s="215">
        <v>989</v>
      </c>
      <c r="M48" s="215"/>
      <c r="N48" s="225"/>
    </row>
    <row r="49" spans="2:14" ht="15" customHeight="1">
      <c r="B49" s="1094"/>
      <c r="C49" s="140"/>
      <c r="D49" s="138" t="s">
        <v>73</v>
      </c>
      <c r="E49" s="162">
        <f t="shared" si="0"/>
        <v>242.57</v>
      </c>
      <c r="F49" s="174"/>
      <c r="G49" s="194">
        <v>242.57</v>
      </c>
      <c r="H49" s="174"/>
      <c r="I49" s="174"/>
      <c r="J49" s="174"/>
      <c r="K49" s="174"/>
      <c r="L49" s="174">
        <v>50</v>
      </c>
      <c r="M49" s="174"/>
      <c r="N49" s="195"/>
    </row>
    <row r="50" spans="2:14" ht="15" customHeight="1">
      <c r="B50" s="1094"/>
      <c r="C50" s="140"/>
      <c r="D50" s="138" t="s">
        <v>55</v>
      </c>
      <c r="E50" s="162">
        <f t="shared" si="0"/>
        <v>299370.09</v>
      </c>
      <c r="F50" s="174"/>
      <c r="G50" s="194">
        <v>299370.09</v>
      </c>
      <c r="H50" s="174"/>
      <c r="I50" s="174"/>
      <c r="J50" s="174"/>
      <c r="K50" s="174"/>
      <c r="L50" s="174">
        <v>56045</v>
      </c>
      <c r="M50" s="174"/>
      <c r="N50" s="195"/>
    </row>
    <row r="51" spans="2:14" ht="15" customHeight="1">
      <c r="B51" s="1094"/>
      <c r="C51" s="140" t="s">
        <v>8</v>
      </c>
      <c r="D51" s="138" t="s">
        <v>62</v>
      </c>
      <c r="E51" s="162">
        <f t="shared" si="0"/>
        <v>30</v>
      </c>
      <c r="F51" s="174"/>
      <c r="G51" s="194">
        <v>30</v>
      </c>
      <c r="H51" s="174"/>
      <c r="I51" s="174"/>
      <c r="J51" s="174"/>
      <c r="K51" s="174"/>
      <c r="L51" s="174">
        <v>30</v>
      </c>
      <c r="M51" s="174"/>
      <c r="N51" s="195"/>
    </row>
    <row r="52" spans="2:14" ht="15" customHeight="1">
      <c r="B52" s="1094"/>
      <c r="C52" s="140"/>
      <c r="D52" s="138" t="s">
        <v>11</v>
      </c>
      <c r="E52" s="163">
        <f t="shared" si="0"/>
        <v>5933090.02</v>
      </c>
      <c r="F52" s="174">
        <v>69000</v>
      </c>
      <c r="G52" s="194">
        <v>5864090.02</v>
      </c>
      <c r="H52" s="174"/>
      <c r="I52" s="174"/>
      <c r="J52" s="174"/>
      <c r="K52" s="174">
        <v>300</v>
      </c>
      <c r="L52" s="174">
        <v>632367</v>
      </c>
      <c r="M52" s="174"/>
      <c r="N52" s="195"/>
    </row>
    <row r="53" spans="2:14" ht="15" customHeight="1">
      <c r="B53" s="1094"/>
      <c r="C53" s="140"/>
      <c r="D53" s="138" t="s">
        <v>12</v>
      </c>
      <c r="E53" s="164">
        <f t="shared" si="0"/>
        <v>166645.8</v>
      </c>
      <c r="F53" s="174">
        <v>8400</v>
      </c>
      <c r="G53" s="194">
        <v>158245.8</v>
      </c>
      <c r="H53" s="174"/>
      <c r="I53" s="174"/>
      <c r="J53" s="174"/>
      <c r="K53" s="174">
        <v>30</v>
      </c>
      <c r="L53" s="174">
        <v>19469</v>
      </c>
      <c r="M53" s="174"/>
      <c r="N53" s="196"/>
    </row>
    <row r="54" spans="2:14" ht="15" customHeight="1">
      <c r="B54" s="1094"/>
      <c r="C54" s="140"/>
      <c r="D54" s="142" t="s">
        <v>13</v>
      </c>
      <c r="E54" s="162">
        <f t="shared" si="0"/>
        <v>15</v>
      </c>
      <c r="F54" s="207"/>
      <c r="G54" s="175">
        <v>15</v>
      </c>
      <c r="H54" s="207"/>
      <c r="I54" s="207"/>
      <c r="J54" s="207"/>
      <c r="K54" s="207"/>
      <c r="L54" s="207">
        <v>5</v>
      </c>
      <c r="M54" s="207"/>
      <c r="N54" s="209"/>
    </row>
    <row r="55" spans="2:14" ht="15" customHeight="1">
      <c r="B55" s="1094"/>
      <c r="C55" s="140"/>
      <c r="D55" s="12" t="s">
        <v>14</v>
      </c>
      <c r="E55" s="163">
        <f t="shared" si="0"/>
        <v>4402342.24</v>
      </c>
      <c r="F55" s="174">
        <v>692705.18</v>
      </c>
      <c r="G55" s="194">
        <v>3709637.06</v>
      </c>
      <c r="H55" s="207"/>
      <c r="I55" s="207"/>
      <c r="J55" s="207"/>
      <c r="K55" s="207">
        <v>2145</v>
      </c>
      <c r="L55" s="207">
        <v>577656</v>
      </c>
      <c r="M55" s="207"/>
      <c r="N55" s="209">
        <v>0.2</v>
      </c>
    </row>
    <row r="56" spans="2:15" ht="15" customHeight="1">
      <c r="B56" s="1094"/>
      <c r="C56" s="141"/>
      <c r="D56" s="102" t="s">
        <v>15</v>
      </c>
      <c r="E56" s="164">
        <f t="shared" si="0"/>
        <v>15655.67</v>
      </c>
      <c r="F56" s="222"/>
      <c r="G56" s="226">
        <v>15655.67</v>
      </c>
      <c r="H56" s="207"/>
      <c r="I56" s="207"/>
      <c r="J56" s="207"/>
      <c r="K56" s="207"/>
      <c r="L56" s="207">
        <v>1604</v>
      </c>
      <c r="M56" s="207"/>
      <c r="N56" s="209"/>
      <c r="O56" s="129"/>
    </row>
    <row r="57" spans="2:15" ht="15" customHeight="1">
      <c r="B57" s="1094"/>
      <c r="C57" s="1084" t="s">
        <v>17</v>
      </c>
      <c r="D57" s="169" t="s">
        <v>27</v>
      </c>
      <c r="E57" s="167">
        <f t="shared" si="0"/>
        <v>823176</v>
      </c>
      <c r="F57" s="180"/>
      <c r="G57" s="192">
        <v>823176</v>
      </c>
      <c r="H57" s="180"/>
      <c r="I57" s="180"/>
      <c r="J57" s="180"/>
      <c r="K57" s="180"/>
      <c r="L57" s="180">
        <v>182928</v>
      </c>
      <c r="M57" s="180"/>
      <c r="N57" s="193"/>
      <c r="O57" s="129"/>
    </row>
    <row r="58" spans="2:15" ht="15" customHeight="1">
      <c r="B58" s="1094"/>
      <c r="C58" s="1085"/>
      <c r="D58" s="27" t="s">
        <v>98</v>
      </c>
      <c r="E58" s="165">
        <f t="shared" si="0"/>
        <v>800</v>
      </c>
      <c r="F58" s="174"/>
      <c r="G58" s="175">
        <v>800</v>
      </c>
      <c r="H58" s="174"/>
      <c r="I58" s="174"/>
      <c r="J58" s="174"/>
      <c r="K58" s="174"/>
      <c r="L58" s="174">
        <v>50</v>
      </c>
      <c r="M58" s="174"/>
      <c r="N58" s="195"/>
      <c r="O58" s="129"/>
    </row>
    <row r="59" spans="2:15" ht="15" customHeight="1">
      <c r="B59" s="1094"/>
      <c r="C59" s="1086"/>
      <c r="D59" s="26" t="s">
        <v>64</v>
      </c>
      <c r="E59" s="168">
        <f t="shared" si="0"/>
        <v>500</v>
      </c>
      <c r="F59" s="227"/>
      <c r="G59" s="228">
        <v>500</v>
      </c>
      <c r="H59" s="227"/>
      <c r="I59" s="227"/>
      <c r="J59" s="227"/>
      <c r="K59" s="227"/>
      <c r="L59" s="227">
        <v>50</v>
      </c>
      <c r="M59" s="227"/>
      <c r="N59" s="229"/>
      <c r="O59" s="129"/>
    </row>
    <row r="60" spans="2:14" ht="15" customHeight="1">
      <c r="B60" s="1094"/>
      <c r="C60" s="148"/>
      <c r="D60" s="138" t="s">
        <v>47</v>
      </c>
      <c r="E60" s="167">
        <f t="shared" si="0"/>
        <v>350525.37</v>
      </c>
      <c r="F60" s="174"/>
      <c r="G60" s="194">
        <v>350525.37</v>
      </c>
      <c r="H60" s="174"/>
      <c r="I60" s="174"/>
      <c r="J60" s="174"/>
      <c r="K60" s="174"/>
      <c r="L60" s="174">
        <v>82684</v>
      </c>
      <c r="M60" s="174"/>
      <c r="N60" s="195"/>
    </row>
    <row r="61" spans="2:14" ht="15" customHeight="1">
      <c r="B61" s="1094"/>
      <c r="C61" s="148" t="s">
        <v>19</v>
      </c>
      <c r="D61" s="146" t="s">
        <v>24</v>
      </c>
      <c r="E61" s="164">
        <f t="shared" si="0"/>
        <v>1942490.82</v>
      </c>
      <c r="F61" s="174"/>
      <c r="G61" s="194">
        <v>1942490.82</v>
      </c>
      <c r="H61" s="174"/>
      <c r="I61" s="174"/>
      <c r="J61" s="174"/>
      <c r="K61" s="174"/>
      <c r="L61" s="174">
        <v>161300.07</v>
      </c>
      <c r="M61" s="174"/>
      <c r="N61" s="195"/>
    </row>
    <row r="62" spans="2:14" ht="15" customHeight="1">
      <c r="B62" s="1094"/>
      <c r="C62" s="148"/>
      <c r="D62" s="138" t="s">
        <v>23</v>
      </c>
      <c r="E62" s="164">
        <f t="shared" si="0"/>
        <v>1415477.64</v>
      </c>
      <c r="F62" s="174"/>
      <c r="G62" s="194">
        <v>1415477.64</v>
      </c>
      <c r="H62" s="174"/>
      <c r="I62" s="174"/>
      <c r="J62" s="174"/>
      <c r="K62" s="174">
        <v>600</v>
      </c>
      <c r="L62" s="174">
        <v>66031.53</v>
      </c>
      <c r="M62" s="174"/>
      <c r="N62" s="195"/>
    </row>
    <row r="63" spans="2:14" ht="15" customHeight="1">
      <c r="B63" s="1094"/>
      <c r="C63" s="148"/>
      <c r="D63" s="138" t="s">
        <v>22</v>
      </c>
      <c r="E63" s="162">
        <f t="shared" si="0"/>
        <v>3100538.65</v>
      </c>
      <c r="F63" s="174"/>
      <c r="G63" s="194">
        <v>3100538.65</v>
      </c>
      <c r="H63" s="174"/>
      <c r="I63" s="174"/>
      <c r="J63" s="174"/>
      <c r="K63" s="174"/>
      <c r="L63" s="174">
        <v>429385.01</v>
      </c>
      <c r="M63" s="174"/>
      <c r="N63" s="195"/>
    </row>
    <row r="64" spans="2:14" ht="15" customHeight="1">
      <c r="B64" s="1094"/>
      <c r="C64" s="149"/>
      <c r="D64" s="171" t="s">
        <v>49</v>
      </c>
      <c r="E64" s="158">
        <f t="shared" si="0"/>
        <v>1803874.97</v>
      </c>
      <c r="F64" s="198"/>
      <c r="G64" s="230">
        <v>1803874.97</v>
      </c>
      <c r="H64" s="198"/>
      <c r="I64" s="198"/>
      <c r="J64" s="198"/>
      <c r="K64" s="198"/>
      <c r="L64" s="198">
        <v>371731.92</v>
      </c>
      <c r="M64" s="207"/>
      <c r="N64" s="209"/>
    </row>
    <row r="65" spans="2:15" ht="33.75">
      <c r="B65" s="1095"/>
      <c r="C65" s="170" t="s">
        <v>101</v>
      </c>
      <c r="D65" s="172" t="s">
        <v>76</v>
      </c>
      <c r="E65" s="158">
        <f t="shared" si="0"/>
        <v>0</v>
      </c>
      <c r="F65" s="231"/>
      <c r="G65" s="226"/>
      <c r="H65" s="231"/>
      <c r="I65" s="231"/>
      <c r="J65" s="231"/>
      <c r="K65" s="231">
        <v>8.66</v>
      </c>
      <c r="L65" s="231"/>
      <c r="M65" s="232"/>
      <c r="N65" s="232"/>
      <c r="O65" s="90"/>
    </row>
    <row r="66" spans="2:14" ht="15" customHeight="1">
      <c r="B66" s="1087" t="s">
        <v>28</v>
      </c>
      <c r="C66" s="1088"/>
      <c r="D66" s="1089"/>
      <c r="E66" s="176">
        <f aca="true" t="shared" si="1" ref="E66:N66">SUM(E5:E65)</f>
        <v>513191205.5</v>
      </c>
      <c r="F66" s="177">
        <f t="shared" si="1"/>
        <v>48982674.48</v>
      </c>
      <c r="G66" s="177">
        <f t="shared" si="1"/>
        <v>464208531.02</v>
      </c>
      <c r="H66" s="178">
        <f t="shared" si="1"/>
        <v>0</v>
      </c>
      <c r="I66" s="177">
        <f t="shared" si="1"/>
        <v>0</v>
      </c>
      <c r="J66" s="177">
        <f t="shared" si="1"/>
        <v>31647.04</v>
      </c>
      <c r="K66" s="177">
        <f t="shared" si="1"/>
        <v>344162.018</v>
      </c>
      <c r="L66" s="177">
        <f t="shared" si="1"/>
        <v>276949293.8599999</v>
      </c>
      <c r="M66" s="177">
        <f t="shared" si="1"/>
        <v>0</v>
      </c>
      <c r="N66" s="189">
        <f t="shared" si="1"/>
        <v>0.2</v>
      </c>
    </row>
    <row r="67" spans="2:14" ht="15" customHeight="1">
      <c r="B67" s="1112" t="s">
        <v>29</v>
      </c>
      <c r="C67" s="1090" t="s">
        <v>8</v>
      </c>
      <c r="D67" s="65" t="s">
        <v>30</v>
      </c>
      <c r="E67" s="179">
        <f>SUM(F67:G67)</f>
        <v>1142405.73</v>
      </c>
      <c r="F67" s="180">
        <v>815808.47</v>
      </c>
      <c r="G67" s="192">
        <v>326597.26</v>
      </c>
      <c r="H67" s="180"/>
      <c r="I67" s="180">
        <v>965</v>
      </c>
      <c r="J67" s="180"/>
      <c r="K67" s="180"/>
      <c r="L67" s="180">
        <v>15354.49</v>
      </c>
      <c r="M67" s="180"/>
      <c r="N67" s="193"/>
    </row>
    <row r="68" spans="2:14" ht="15" customHeight="1">
      <c r="B68" s="1098"/>
      <c r="C68" s="1091"/>
      <c r="D68" s="117" t="s">
        <v>31</v>
      </c>
      <c r="E68" s="179">
        <f aca="true" t="shared" si="2" ref="E68:E87">SUM(F68:G68)</f>
        <v>772791.6799999999</v>
      </c>
      <c r="F68" s="174">
        <v>652563.36</v>
      </c>
      <c r="G68" s="194">
        <v>120228.32</v>
      </c>
      <c r="H68" s="174"/>
      <c r="I68" s="174">
        <v>542.92</v>
      </c>
      <c r="J68" s="174"/>
      <c r="K68" s="174"/>
      <c r="L68" s="174">
        <v>30112.86</v>
      </c>
      <c r="M68" s="174"/>
      <c r="N68" s="195">
        <v>1.91</v>
      </c>
    </row>
    <row r="69" spans="2:14" ht="15" customHeight="1">
      <c r="B69" s="1098"/>
      <c r="C69" s="1091"/>
      <c r="D69" s="117" t="s">
        <v>32</v>
      </c>
      <c r="E69" s="179"/>
      <c r="F69" s="174"/>
      <c r="G69" s="194"/>
      <c r="H69" s="174">
        <v>55.26</v>
      </c>
      <c r="I69" s="174"/>
      <c r="J69" s="174">
        <v>413.78</v>
      </c>
      <c r="K69" s="174">
        <v>920.19</v>
      </c>
      <c r="L69" s="174"/>
      <c r="M69" s="174"/>
      <c r="N69" s="196"/>
    </row>
    <row r="70" spans="2:14" ht="15" customHeight="1">
      <c r="B70" s="1098"/>
      <c r="C70" s="1091"/>
      <c r="D70" s="117" t="s">
        <v>42</v>
      </c>
      <c r="E70" s="179">
        <f t="shared" si="2"/>
        <v>788750</v>
      </c>
      <c r="F70" s="174">
        <v>580000</v>
      </c>
      <c r="G70" s="194">
        <v>208750</v>
      </c>
      <c r="H70" s="174"/>
      <c r="I70" s="174"/>
      <c r="J70" s="174">
        <v>250</v>
      </c>
      <c r="K70" s="174">
        <v>4188.9</v>
      </c>
      <c r="L70" s="174">
        <v>3800</v>
      </c>
      <c r="M70" s="174">
        <v>366.1</v>
      </c>
      <c r="N70" s="195">
        <v>17.08</v>
      </c>
    </row>
    <row r="71" spans="2:14" ht="15" customHeight="1">
      <c r="B71" s="1098"/>
      <c r="C71" s="1091"/>
      <c r="D71" s="117" t="s">
        <v>33</v>
      </c>
      <c r="E71" s="179">
        <f t="shared" si="2"/>
        <v>61076655.41</v>
      </c>
      <c r="F71" s="174">
        <v>14042465.09</v>
      </c>
      <c r="G71" s="194">
        <v>47034190.32</v>
      </c>
      <c r="H71" s="174">
        <v>199200</v>
      </c>
      <c r="I71" s="174">
        <v>28596</v>
      </c>
      <c r="J71" s="174">
        <v>16312</v>
      </c>
      <c r="K71" s="174">
        <v>21424.26</v>
      </c>
      <c r="L71" s="174">
        <v>16179134.9</v>
      </c>
      <c r="M71" s="174">
        <v>905.47</v>
      </c>
      <c r="N71" s="195">
        <v>70.83</v>
      </c>
    </row>
    <row r="72" spans="2:14" ht="15" customHeight="1">
      <c r="B72" s="1098"/>
      <c r="C72" s="1091"/>
      <c r="D72" s="117" t="s">
        <v>51</v>
      </c>
      <c r="E72" s="179">
        <f t="shared" si="2"/>
        <v>0</v>
      </c>
      <c r="F72" s="174"/>
      <c r="G72" s="194"/>
      <c r="H72" s="174"/>
      <c r="I72" s="174"/>
      <c r="J72" s="174"/>
      <c r="K72" s="174"/>
      <c r="L72" s="174"/>
      <c r="M72" s="174"/>
      <c r="N72" s="195">
        <v>2.12</v>
      </c>
    </row>
    <row r="73" spans="2:14" ht="15" customHeight="1">
      <c r="B73" s="1098"/>
      <c r="C73" s="1091"/>
      <c r="D73" s="117" t="s">
        <v>43</v>
      </c>
      <c r="E73" s="179">
        <f t="shared" si="2"/>
        <v>187087.19</v>
      </c>
      <c r="F73" s="174">
        <v>158395.04</v>
      </c>
      <c r="G73" s="194">
        <v>28692.15</v>
      </c>
      <c r="H73" s="174"/>
      <c r="I73" s="174"/>
      <c r="J73" s="174"/>
      <c r="K73" s="174">
        <v>131.11</v>
      </c>
      <c r="L73" s="174">
        <v>6796</v>
      </c>
      <c r="M73" s="174"/>
      <c r="N73" s="195"/>
    </row>
    <row r="74" spans="2:14" ht="15" customHeight="1">
      <c r="B74" s="1098"/>
      <c r="C74" s="1091"/>
      <c r="D74" s="117" t="s">
        <v>34</v>
      </c>
      <c r="E74" s="179">
        <f t="shared" si="2"/>
        <v>436004.72</v>
      </c>
      <c r="F74" s="174">
        <v>163005.61</v>
      </c>
      <c r="G74" s="194">
        <v>272999.11</v>
      </c>
      <c r="H74" s="174"/>
      <c r="I74" s="174"/>
      <c r="J74" s="174"/>
      <c r="K74" s="174">
        <v>2568.8</v>
      </c>
      <c r="L74" s="174">
        <v>22660.04</v>
      </c>
      <c r="M74" s="174">
        <v>50.12</v>
      </c>
      <c r="N74" s="195">
        <v>0.5</v>
      </c>
    </row>
    <row r="75" spans="2:14" ht="15" customHeight="1">
      <c r="B75" s="1098"/>
      <c r="C75" s="1091"/>
      <c r="D75" s="117" t="s">
        <v>35</v>
      </c>
      <c r="E75" s="179">
        <f t="shared" si="2"/>
        <v>7500</v>
      </c>
      <c r="F75" s="174"/>
      <c r="G75" s="194">
        <v>7500</v>
      </c>
      <c r="H75" s="174"/>
      <c r="I75" s="174"/>
      <c r="J75" s="174"/>
      <c r="K75" s="174"/>
      <c r="L75" s="174">
        <v>2250</v>
      </c>
      <c r="M75" s="174"/>
      <c r="N75" s="195"/>
    </row>
    <row r="76" spans="2:14" ht="15" customHeight="1">
      <c r="B76" s="1098"/>
      <c r="C76" s="1091"/>
      <c r="D76" s="117" t="s">
        <v>77</v>
      </c>
      <c r="E76" s="179">
        <f t="shared" si="2"/>
        <v>0</v>
      </c>
      <c r="F76" s="174"/>
      <c r="G76" s="194"/>
      <c r="H76" s="174"/>
      <c r="I76" s="174"/>
      <c r="J76" s="174"/>
      <c r="K76" s="174">
        <v>0.6</v>
      </c>
      <c r="L76" s="174"/>
      <c r="M76" s="174"/>
      <c r="N76" s="195"/>
    </row>
    <row r="77" spans="2:14" ht="15" customHeight="1">
      <c r="B77" s="1098"/>
      <c r="C77" s="1091"/>
      <c r="D77" s="117" t="s">
        <v>52</v>
      </c>
      <c r="E77" s="179">
        <f t="shared" si="2"/>
        <v>0</v>
      </c>
      <c r="F77" s="174"/>
      <c r="G77" s="194"/>
      <c r="H77" s="174"/>
      <c r="I77" s="174"/>
      <c r="J77" s="174"/>
      <c r="K77" s="174">
        <v>245.35</v>
      </c>
      <c r="L77" s="174"/>
      <c r="M77" s="174">
        <v>0.8</v>
      </c>
      <c r="N77" s="195"/>
    </row>
    <row r="78" spans="2:14" ht="15" customHeight="1">
      <c r="B78" s="1098"/>
      <c r="C78" s="1091"/>
      <c r="D78" s="117" t="s">
        <v>9</v>
      </c>
      <c r="E78" s="179">
        <f t="shared" si="2"/>
        <v>3425489</v>
      </c>
      <c r="F78" s="174">
        <v>12300</v>
      </c>
      <c r="G78" s="194">
        <v>3413189</v>
      </c>
      <c r="H78" s="174"/>
      <c r="I78" s="174"/>
      <c r="J78" s="174"/>
      <c r="K78" s="174">
        <v>44</v>
      </c>
      <c r="L78" s="174">
        <v>372000</v>
      </c>
      <c r="M78" s="174">
        <v>46.23</v>
      </c>
      <c r="N78" s="195"/>
    </row>
    <row r="79" spans="2:14" ht="15" customHeight="1">
      <c r="B79" s="1098"/>
      <c r="C79" s="1091"/>
      <c r="D79" s="12" t="s">
        <v>36</v>
      </c>
      <c r="E79" s="179">
        <f t="shared" si="2"/>
        <v>0</v>
      </c>
      <c r="F79" s="174"/>
      <c r="G79" s="194"/>
      <c r="H79" s="174"/>
      <c r="I79" s="174"/>
      <c r="J79" s="174"/>
      <c r="K79" s="174"/>
      <c r="L79" s="174"/>
      <c r="M79" s="174"/>
      <c r="N79" s="195">
        <v>3</v>
      </c>
    </row>
    <row r="80" spans="2:14" ht="15" customHeight="1">
      <c r="B80" s="1098"/>
      <c r="C80" s="1091"/>
      <c r="D80" s="12" t="s">
        <v>66</v>
      </c>
      <c r="E80" s="179">
        <f t="shared" si="2"/>
        <v>0</v>
      </c>
      <c r="F80" s="174"/>
      <c r="G80" s="194"/>
      <c r="H80" s="174"/>
      <c r="I80" s="174"/>
      <c r="J80" s="174"/>
      <c r="K80" s="174"/>
      <c r="L80" s="174"/>
      <c r="M80" s="174"/>
      <c r="N80" s="195">
        <v>5</v>
      </c>
    </row>
    <row r="81" spans="2:14" ht="15" customHeight="1">
      <c r="B81" s="1098"/>
      <c r="C81" s="1091"/>
      <c r="D81" s="110" t="s">
        <v>174</v>
      </c>
      <c r="E81" s="179">
        <f t="shared" si="2"/>
        <v>0</v>
      </c>
      <c r="F81" s="174"/>
      <c r="G81" s="194"/>
      <c r="H81" s="174"/>
      <c r="I81" s="174"/>
      <c r="J81" s="174"/>
      <c r="K81" s="174">
        <v>9</v>
      </c>
      <c r="L81" s="174"/>
      <c r="M81" s="174"/>
      <c r="N81" s="195"/>
    </row>
    <row r="82" spans="2:14" ht="15" customHeight="1">
      <c r="B82" s="1098"/>
      <c r="C82" s="1091"/>
      <c r="D82" s="110" t="s">
        <v>60</v>
      </c>
      <c r="E82" s="179">
        <f t="shared" si="2"/>
        <v>404024.92</v>
      </c>
      <c r="F82" s="174">
        <v>404024.92</v>
      </c>
      <c r="G82" s="194"/>
      <c r="H82" s="174"/>
      <c r="I82" s="174"/>
      <c r="J82" s="174"/>
      <c r="K82" s="174">
        <v>682.4</v>
      </c>
      <c r="L82" s="174"/>
      <c r="M82" s="174"/>
      <c r="N82" s="195"/>
    </row>
    <row r="83" spans="2:14" ht="15" customHeight="1">
      <c r="B83" s="1098"/>
      <c r="C83" s="1091"/>
      <c r="D83" s="102" t="s">
        <v>53</v>
      </c>
      <c r="E83" s="179">
        <f t="shared" si="2"/>
        <v>0</v>
      </c>
      <c r="F83" s="174"/>
      <c r="G83" s="194"/>
      <c r="H83" s="174"/>
      <c r="I83" s="174"/>
      <c r="J83" s="174"/>
      <c r="K83" s="174"/>
      <c r="L83" s="174"/>
      <c r="M83" s="174"/>
      <c r="N83" s="195">
        <v>6</v>
      </c>
    </row>
    <row r="84" spans="2:14" ht="15" customHeight="1">
      <c r="B84" s="1098"/>
      <c r="C84" s="1091"/>
      <c r="D84" s="110" t="s">
        <v>67</v>
      </c>
      <c r="E84" s="179">
        <f t="shared" si="2"/>
        <v>1000</v>
      </c>
      <c r="F84" s="174"/>
      <c r="G84" s="194">
        <v>1000</v>
      </c>
      <c r="H84" s="174"/>
      <c r="I84" s="174"/>
      <c r="J84" s="174"/>
      <c r="K84" s="174"/>
      <c r="L84" s="174">
        <v>100</v>
      </c>
      <c r="M84" s="174"/>
      <c r="N84" s="195"/>
    </row>
    <row r="85" spans="2:14" ht="15" customHeight="1">
      <c r="B85" s="1098"/>
      <c r="C85" s="1091"/>
      <c r="D85" s="67" t="s">
        <v>149</v>
      </c>
      <c r="E85" s="181">
        <f t="shared" si="2"/>
        <v>51191</v>
      </c>
      <c r="F85" s="174"/>
      <c r="G85" s="194">
        <v>51191</v>
      </c>
      <c r="H85" s="174"/>
      <c r="I85" s="174"/>
      <c r="J85" s="174"/>
      <c r="K85" s="174"/>
      <c r="L85" s="174">
        <v>12184</v>
      </c>
      <c r="M85" s="174"/>
      <c r="N85" s="195"/>
    </row>
    <row r="86" spans="2:14" ht="15" customHeight="1">
      <c r="B86" s="1098"/>
      <c r="C86" s="1092" t="s">
        <v>17</v>
      </c>
      <c r="D86" s="66" t="s">
        <v>138</v>
      </c>
      <c r="E86" s="182">
        <f t="shared" si="2"/>
        <v>110000</v>
      </c>
      <c r="F86" s="180"/>
      <c r="G86" s="192">
        <v>110000</v>
      </c>
      <c r="H86" s="180"/>
      <c r="I86" s="180"/>
      <c r="J86" s="180"/>
      <c r="K86" s="180"/>
      <c r="L86" s="180">
        <v>5500</v>
      </c>
      <c r="M86" s="180"/>
      <c r="N86" s="193"/>
    </row>
    <row r="87" spans="2:14" ht="15" customHeight="1">
      <c r="B87" s="1098"/>
      <c r="C87" s="1091"/>
      <c r="D87" s="12" t="s">
        <v>54</v>
      </c>
      <c r="E87" s="179">
        <f t="shared" si="2"/>
        <v>0</v>
      </c>
      <c r="F87" s="174"/>
      <c r="G87" s="194"/>
      <c r="H87" s="174"/>
      <c r="I87" s="174"/>
      <c r="J87" s="174">
        <v>9.6</v>
      </c>
      <c r="K87" s="197">
        <v>6.17</v>
      </c>
      <c r="L87" s="198"/>
      <c r="M87" s="174">
        <v>2.5</v>
      </c>
      <c r="N87" s="195">
        <v>10.27</v>
      </c>
    </row>
    <row r="88" spans="2:14" ht="15" customHeight="1" thickBot="1">
      <c r="B88" s="1078" t="s">
        <v>38</v>
      </c>
      <c r="C88" s="1113"/>
      <c r="D88" s="1080"/>
      <c r="E88" s="183">
        <f aca="true" t="shared" si="3" ref="E88:N88">SUM(E67:E87)</f>
        <v>68402899.64999999</v>
      </c>
      <c r="F88" s="184">
        <f t="shared" si="3"/>
        <v>16828562.49</v>
      </c>
      <c r="G88" s="185">
        <f t="shared" si="3"/>
        <v>51574337.16</v>
      </c>
      <c r="H88" s="184">
        <f t="shared" si="3"/>
        <v>199255.26</v>
      </c>
      <c r="I88" s="184">
        <f t="shared" si="3"/>
        <v>30103.92</v>
      </c>
      <c r="J88" s="184">
        <f t="shared" si="3"/>
        <v>16985.379999999997</v>
      </c>
      <c r="K88" s="184">
        <f t="shared" si="3"/>
        <v>30220.779999999995</v>
      </c>
      <c r="L88" s="184">
        <f t="shared" si="3"/>
        <v>16649892.29</v>
      </c>
      <c r="M88" s="184">
        <f t="shared" si="3"/>
        <v>1371.22</v>
      </c>
      <c r="N88" s="186">
        <f t="shared" si="3"/>
        <v>116.71</v>
      </c>
    </row>
    <row r="89" spans="2:14" ht="15" customHeight="1" thickBot="1" thickTop="1">
      <c r="B89" s="1081" t="s">
        <v>39</v>
      </c>
      <c r="C89" s="1082"/>
      <c r="D89" s="1083"/>
      <c r="E89" s="77">
        <f aca="true" t="shared" si="4" ref="E89:N89">E66+E88</f>
        <v>581594105.15</v>
      </c>
      <c r="F89" s="187">
        <f t="shared" si="4"/>
        <v>65811236.97</v>
      </c>
      <c r="G89" s="188">
        <f t="shared" si="4"/>
        <v>515782868.17999995</v>
      </c>
      <c r="H89" s="187">
        <f t="shared" si="4"/>
        <v>199255.26</v>
      </c>
      <c r="I89" s="187">
        <f t="shared" si="4"/>
        <v>30103.92</v>
      </c>
      <c r="J89" s="187">
        <f t="shared" si="4"/>
        <v>48632.42</v>
      </c>
      <c r="K89" s="187">
        <f t="shared" si="4"/>
        <v>374382.79799999995</v>
      </c>
      <c r="L89" s="187">
        <f t="shared" si="4"/>
        <v>293599186.1499999</v>
      </c>
      <c r="M89" s="187">
        <f t="shared" si="4"/>
        <v>1371.22</v>
      </c>
      <c r="N89" s="187">
        <f t="shared" si="4"/>
        <v>116.91</v>
      </c>
    </row>
    <row r="90" spans="2:14" ht="10.5" thickTop="1">
      <c r="B90" s="88"/>
      <c r="C90" s="88"/>
      <c r="D90" s="88"/>
      <c r="E90" s="88"/>
      <c r="F90" s="88"/>
      <c r="G90" s="88"/>
      <c r="H90" s="88"/>
      <c r="I90" s="91"/>
      <c r="J90" s="88"/>
      <c r="K90" s="88"/>
      <c r="L90" s="91"/>
      <c r="M90" s="88"/>
      <c r="N90" s="88"/>
    </row>
    <row r="91" spans="2:14" s="87" customFormat="1" ht="12.75">
      <c r="B91" s="87" t="s">
        <v>148</v>
      </c>
      <c r="C91" s="92"/>
      <c r="D91" s="92"/>
      <c r="E91" s="173"/>
      <c r="F91" s="151"/>
      <c r="G91" s="91"/>
      <c r="H91" s="91"/>
      <c r="I91" s="91"/>
      <c r="J91" s="91"/>
      <c r="K91" s="91"/>
      <c r="L91" s="91"/>
      <c r="M91" s="91"/>
      <c r="N91" s="91"/>
    </row>
    <row r="92" spans="2:14" ht="9.75">
      <c r="B92" s="88"/>
      <c r="C92" s="88"/>
      <c r="D92" s="88"/>
      <c r="E92" s="88"/>
      <c r="F92" s="88"/>
      <c r="G92" s="88"/>
      <c r="H92" s="88"/>
      <c r="I92" s="91"/>
      <c r="J92" s="88"/>
      <c r="K92" s="88"/>
      <c r="L92" s="91"/>
      <c r="M92" s="88"/>
      <c r="N92" s="88"/>
    </row>
    <row r="93" spans="2:14" ht="9.75">
      <c r="B93" s="88"/>
      <c r="C93" s="88"/>
      <c r="D93" s="88"/>
      <c r="E93" s="88"/>
      <c r="F93" s="88"/>
      <c r="G93" s="88"/>
      <c r="H93" s="88"/>
      <c r="I93" s="91"/>
      <c r="J93" s="88"/>
      <c r="K93" s="88"/>
      <c r="L93" s="91"/>
      <c r="M93" s="88"/>
      <c r="N93" s="88"/>
    </row>
    <row r="94" spans="2:14" ht="9.75">
      <c r="B94" s="88"/>
      <c r="C94" s="88"/>
      <c r="D94" s="88"/>
      <c r="E94" s="88"/>
      <c r="F94" s="88"/>
      <c r="G94" s="88"/>
      <c r="H94" s="88"/>
      <c r="I94" s="91"/>
      <c r="J94" s="88"/>
      <c r="K94" s="88"/>
      <c r="L94" s="91"/>
      <c r="M94" s="88"/>
      <c r="N94" s="88"/>
    </row>
    <row r="95" spans="2:14" ht="9.75">
      <c r="B95" s="88"/>
      <c r="C95" s="88"/>
      <c r="D95" s="88"/>
      <c r="E95" s="88"/>
      <c r="F95" s="88"/>
      <c r="G95" s="88"/>
      <c r="H95" s="88"/>
      <c r="I95" s="91"/>
      <c r="J95" s="88"/>
      <c r="K95" s="88"/>
      <c r="L95" s="91"/>
      <c r="M95" s="88"/>
      <c r="N95" s="88"/>
    </row>
    <row r="96" spans="2:14" ht="12.75">
      <c r="B96" s="88"/>
      <c r="C96" s="88"/>
      <c r="D96" s="88"/>
      <c r="E96" s="88"/>
      <c r="F96" s="88"/>
      <c r="G96" s="191"/>
      <c r="H96" s="88"/>
      <c r="I96" s="91"/>
      <c r="J96" s="88"/>
      <c r="K96" s="88"/>
      <c r="L96" s="91"/>
      <c r="M96" s="88"/>
      <c r="N96" s="88"/>
    </row>
    <row r="97" spans="2:14" ht="9.75">
      <c r="B97" s="88"/>
      <c r="C97" s="88"/>
      <c r="D97" s="88"/>
      <c r="E97" s="88"/>
      <c r="F97" s="88"/>
      <c r="G97" s="88"/>
      <c r="H97" s="88"/>
      <c r="I97" s="91"/>
      <c r="J97" s="88"/>
      <c r="K97" s="88"/>
      <c r="L97" s="91"/>
      <c r="M97" s="88"/>
      <c r="N97" s="88"/>
    </row>
    <row r="98" spans="2:14" ht="9.75">
      <c r="B98" s="88"/>
      <c r="C98" s="88"/>
      <c r="D98" s="88"/>
      <c r="E98" s="88"/>
      <c r="F98" s="88"/>
      <c r="G98" s="88"/>
      <c r="H98" s="88"/>
      <c r="I98" s="91"/>
      <c r="J98" s="88"/>
      <c r="K98" s="88"/>
      <c r="L98" s="91"/>
      <c r="M98" s="88"/>
      <c r="N98" s="88"/>
    </row>
    <row r="99" spans="2:14" ht="9.75">
      <c r="B99" s="88"/>
      <c r="C99" s="88"/>
      <c r="D99" s="88"/>
      <c r="E99" s="88"/>
      <c r="F99" s="88"/>
      <c r="G99" s="88"/>
      <c r="H99" s="88"/>
      <c r="I99" s="91"/>
      <c r="J99" s="88"/>
      <c r="K99" s="88"/>
      <c r="L99" s="91"/>
      <c r="M99" s="88"/>
      <c r="N99" s="88"/>
    </row>
    <row r="100" spans="2:14" ht="9.75">
      <c r="B100" s="88"/>
      <c r="C100" s="88"/>
      <c r="D100" s="88"/>
      <c r="E100" s="88"/>
      <c r="F100" s="88"/>
      <c r="G100" s="88"/>
      <c r="H100" s="88"/>
      <c r="I100" s="91"/>
      <c r="J100" s="88"/>
      <c r="K100" s="88"/>
      <c r="L100" s="91"/>
      <c r="M100" s="88"/>
      <c r="N100" s="88"/>
    </row>
    <row r="101" spans="2:14" ht="14.25">
      <c r="B101" s="88"/>
      <c r="C101" s="88"/>
      <c r="D101" s="88"/>
      <c r="E101" s="88"/>
      <c r="F101" s="88"/>
      <c r="G101" s="190"/>
      <c r="H101" s="190"/>
      <c r="I101" s="91"/>
      <c r="J101" s="88"/>
      <c r="K101" s="88"/>
      <c r="L101" s="91"/>
      <c r="M101" s="88"/>
      <c r="N101" s="88"/>
    </row>
    <row r="102" spans="2:14" ht="14.25">
      <c r="B102" s="88"/>
      <c r="C102" s="88"/>
      <c r="D102" s="88"/>
      <c r="E102" s="88"/>
      <c r="F102" s="88"/>
      <c r="G102" s="88"/>
      <c r="H102" s="190"/>
      <c r="I102" s="91"/>
      <c r="J102" s="88"/>
      <c r="K102" s="88"/>
      <c r="L102" s="91"/>
      <c r="M102" s="88"/>
      <c r="N102" s="88"/>
    </row>
    <row r="103" spans="2:14" ht="9.75">
      <c r="B103" s="88"/>
      <c r="C103" s="88"/>
      <c r="D103" s="88"/>
      <c r="E103" s="88"/>
      <c r="F103" s="88"/>
      <c r="G103" s="88"/>
      <c r="H103" s="88"/>
      <c r="I103" s="91"/>
      <c r="J103" s="88"/>
      <c r="K103" s="88"/>
      <c r="L103" s="91"/>
      <c r="M103" s="88"/>
      <c r="N103" s="88"/>
    </row>
    <row r="104" spans="2:14" ht="9.75">
      <c r="B104" s="88"/>
      <c r="C104" s="88"/>
      <c r="D104" s="88"/>
      <c r="E104" s="88"/>
      <c r="F104" s="88"/>
      <c r="G104" s="88"/>
      <c r="H104" s="88"/>
      <c r="I104" s="91"/>
      <c r="J104" s="88"/>
      <c r="K104" s="88"/>
      <c r="L104" s="91"/>
      <c r="M104" s="88"/>
      <c r="N104" s="88"/>
    </row>
    <row r="105" spans="2:14" ht="9.75">
      <c r="B105" s="88"/>
      <c r="C105" s="88"/>
      <c r="D105" s="88"/>
      <c r="E105" s="88"/>
      <c r="F105" s="88"/>
      <c r="G105" s="88"/>
      <c r="H105" s="88"/>
      <c r="I105" s="91"/>
      <c r="J105" s="88"/>
      <c r="K105" s="88"/>
      <c r="L105" s="91"/>
      <c r="M105" s="88"/>
      <c r="N105" s="88"/>
    </row>
    <row r="106" spans="2:14" ht="9.75">
      <c r="B106" s="88"/>
      <c r="C106" s="88"/>
      <c r="D106" s="88"/>
      <c r="E106" s="88"/>
      <c r="F106" s="88"/>
      <c r="G106" s="88"/>
      <c r="H106" s="88"/>
      <c r="I106" s="91"/>
      <c r="J106" s="88"/>
      <c r="K106" s="88"/>
      <c r="L106" s="91"/>
      <c r="M106" s="88"/>
      <c r="N106" s="88"/>
    </row>
    <row r="107" spans="2:14" ht="9.75">
      <c r="B107" s="88"/>
      <c r="C107" s="88"/>
      <c r="D107" s="88"/>
      <c r="E107" s="88"/>
      <c r="F107" s="88"/>
      <c r="G107" s="88"/>
      <c r="H107" s="88"/>
      <c r="I107" s="91"/>
      <c r="J107" s="88"/>
      <c r="K107" s="88"/>
      <c r="L107" s="91"/>
      <c r="M107" s="88"/>
      <c r="N107" s="88"/>
    </row>
    <row r="108" spans="2:14" ht="9.75">
      <c r="B108" s="88"/>
      <c r="C108" s="88"/>
      <c r="D108" s="88"/>
      <c r="E108" s="88"/>
      <c r="F108" s="88"/>
      <c r="G108" s="88"/>
      <c r="H108" s="88"/>
      <c r="I108" s="91"/>
      <c r="J108" s="88"/>
      <c r="K108" s="88"/>
      <c r="L108" s="91"/>
      <c r="M108" s="88"/>
      <c r="N108" s="88"/>
    </row>
    <row r="109" spans="2:14" ht="9.75">
      <c r="B109" s="88"/>
      <c r="C109" s="88"/>
      <c r="D109" s="88"/>
      <c r="E109" s="88"/>
      <c r="F109" s="88"/>
      <c r="G109" s="88"/>
      <c r="H109" s="88"/>
      <c r="I109" s="91"/>
      <c r="J109" s="88"/>
      <c r="K109" s="88"/>
      <c r="L109" s="91"/>
      <c r="M109" s="88"/>
      <c r="N109" s="88"/>
    </row>
    <row r="110" spans="2:14" ht="9.75">
      <c r="B110" s="88"/>
      <c r="C110" s="88"/>
      <c r="D110" s="88"/>
      <c r="E110" s="88"/>
      <c r="F110" s="88"/>
      <c r="G110" s="88"/>
      <c r="H110" s="88"/>
      <c r="I110" s="91"/>
      <c r="J110" s="88"/>
      <c r="K110" s="88"/>
      <c r="L110" s="91"/>
      <c r="M110" s="88"/>
      <c r="N110" s="88"/>
    </row>
    <row r="111" spans="2:14" ht="9.75">
      <c r="B111" s="88"/>
      <c r="C111" s="88"/>
      <c r="D111" s="88"/>
      <c r="E111" s="88"/>
      <c r="F111" s="88"/>
      <c r="G111" s="88"/>
      <c r="H111" s="88"/>
      <c r="I111" s="91"/>
      <c r="J111" s="88"/>
      <c r="K111" s="88"/>
      <c r="L111" s="91"/>
      <c r="M111" s="88"/>
      <c r="N111" s="88"/>
    </row>
    <row r="112" spans="2:14" ht="9.75">
      <c r="B112" s="88"/>
      <c r="C112" s="88"/>
      <c r="D112" s="88"/>
      <c r="E112" s="88"/>
      <c r="F112" s="88"/>
      <c r="G112" s="88"/>
      <c r="H112" s="88"/>
      <c r="I112" s="91"/>
      <c r="J112" s="88"/>
      <c r="K112" s="88"/>
      <c r="L112" s="91"/>
      <c r="M112" s="88"/>
      <c r="N112" s="88"/>
    </row>
    <row r="113" spans="2:14" ht="9.75">
      <c r="B113" s="88"/>
      <c r="C113" s="88"/>
      <c r="D113" s="88"/>
      <c r="E113" s="88"/>
      <c r="F113" s="88"/>
      <c r="G113" s="88"/>
      <c r="H113" s="88"/>
      <c r="I113" s="91"/>
      <c r="J113" s="88"/>
      <c r="K113" s="88"/>
      <c r="L113" s="91"/>
      <c r="M113" s="88"/>
      <c r="N113" s="88"/>
    </row>
    <row r="114" spans="2:14" ht="9.75">
      <c r="B114" s="88"/>
      <c r="C114" s="88"/>
      <c r="D114" s="88"/>
      <c r="E114" s="88"/>
      <c r="F114" s="88"/>
      <c r="G114" s="88"/>
      <c r="H114" s="88"/>
      <c r="I114" s="91"/>
      <c r="J114" s="88"/>
      <c r="K114" s="88"/>
      <c r="L114" s="91"/>
      <c r="M114" s="88"/>
      <c r="N114" s="88"/>
    </row>
    <row r="115" spans="2:14" ht="9.75">
      <c r="B115" s="88"/>
      <c r="C115" s="88"/>
      <c r="D115" s="88"/>
      <c r="E115" s="88"/>
      <c r="F115" s="88"/>
      <c r="G115" s="88"/>
      <c r="H115" s="88"/>
      <c r="I115" s="91"/>
      <c r="J115" s="88"/>
      <c r="K115" s="88"/>
      <c r="L115" s="91"/>
      <c r="M115" s="88"/>
      <c r="N115" s="88"/>
    </row>
    <row r="116" spans="2:14" ht="9.75">
      <c r="B116" s="88"/>
      <c r="C116" s="88"/>
      <c r="D116" s="88"/>
      <c r="E116" s="88"/>
      <c r="F116" s="88"/>
      <c r="G116" s="88"/>
      <c r="H116" s="88"/>
      <c r="I116" s="91"/>
      <c r="J116" s="88"/>
      <c r="K116" s="88"/>
      <c r="L116" s="91"/>
      <c r="M116" s="88"/>
      <c r="N116" s="88"/>
    </row>
    <row r="117" spans="2:14" ht="9.75">
      <c r="B117" s="88"/>
      <c r="C117" s="88"/>
      <c r="D117" s="88"/>
      <c r="E117" s="88"/>
      <c r="F117" s="88"/>
      <c r="G117" s="88"/>
      <c r="H117" s="88"/>
      <c r="I117" s="91"/>
      <c r="J117" s="88"/>
      <c r="K117" s="88"/>
      <c r="L117" s="91"/>
      <c r="M117" s="88"/>
      <c r="N117" s="88"/>
    </row>
    <row r="118" spans="2:14" ht="9.75">
      <c r="B118" s="88"/>
      <c r="C118" s="88"/>
      <c r="D118" s="88"/>
      <c r="E118" s="88"/>
      <c r="F118" s="88"/>
      <c r="G118" s="88"/>
      <c r="H118" s="88"/>
      <c r="I118" s="91"/>
      <c r="J118" s="88"/>
      <c r="K118" s="88"/>
      <c r="L118" s="91"/>
      <c r="M118" s="88"/>
      <c r="N118" s="88"/>
    </row>
    <row r="119" spans="2:14" ht="9.75">
      <c r="B119" s="88"/>
      <c r="C119" s="88"/>
      <c r="D119" s="88"/>
      <c r="E119" s="88"/>
      <c r="F119" s="88"/>
      <c r="G119" s="88"/>
      <c r="H119" s="88"/>
      <c r="I119" s="91"/>
      <c r="J119" s="88"/>
      <c r="K119" s="88"/>
      <c r="L119" s="91"/>
      <c r="M119" s="88"/>
      <c r="N119" s="88"/>
    </row>
    <row r="120" spans="2:14" ht="9.75">
      <c r="B120" s="88"/>
      <c r="C120" s="88"/>
      <c r="D120" s="88"/>
      <c r="E120" s="88"/>
      <c r="F120" s="88"/>
      <c r="G120" s="88"/>
      <c r="H120" s="88"/>
      <c r="I120" s="91"/>
      <c r="J120" s="88"/>
      <c r="K120" s="88"/>
      <c r="L120" s="91"/>
      <c r="M120" s="88"/>
      <c r="N120" s="88"/>
    </row>
    <row r="121" spans="2:14" ht="9.75">
      <c r="B121" s="88"/>
      <c r="C121" s="88"/>
      <c r="D121" s="88"/>
      <c r="E121" s="88"/>
      <c r="F121" s="88"/>
      <c r="G121" s="88"/>
      <c r="H121" s="88"/>
      <c r="I121" s="91"/>
      <c r="J121" s="88"/>
      <c r="K121" s="88"/>
      <c r="L121" s="91"/>
      <c r="M121" s="88"/>
      <c r="N121" s="88"/>
    </row>
    <row r="122" spans="2:14" ht="9.75">
      <c r="B122" s="88"/>
      <c r="C122" s="88"/>
      <c r="D122" s="88"/>
      <c r="E122" s="88"/>
      <c r="F122" s="88"/>
      <c r="G122" s="88"/>
      <c r="H122" s="88"/>
      <c r="I122" s="91"/>
      <c r="J122" s="88"/>
      <c r="K122" s="88"/>
      <c r="L122" s="91"/>
      <c r="M122" s="88"/>
      <c r="N122" s="88"/>
    </row>
    <row r="123" spans="2:14" ht="9.75">
      <c r="B123" s="88"/>
      <c r="C123" s="88"/>
      <c r="D123" s="88"/>
      <c r="E123" s="88"/>
      <c r="F123" s="88"/>
      <c r="G123" s="88"/>
      <c r="H123" s="88"/>
      <c r="I123" s="91"/>
      <c r="J123" s="88"/>
      <c r="K123" s="88"/>
      <c r="L123" s="91"/>
      <c r="M123" s="88"/>
      <c r="N123" s="88"/>
    </row>
    <row r="124" spans="2:14" ht="9.75">
      <c r="B124" s="88"/>
      <c r="C124" s="88"/>
      <c r="D124" s="88"/>
      <c r="E124" s="88"/>
      <c r="F124" s="88"/>
      <c r="G124" s="88"/>
      <c r="H124" s="88"/>
      <c r="I124" s="91"/>
      <c r="J124" s="88"/>
      <c r="K124" s="88"/>
      <c r="L124" s="91"/>
      <c r="M124" s="88"/>
      <c r="N124" s="88"/>
    </row>
    <row r="125" spans="2:14" ht="9.75">
      <c r="B125" s="88"/>
      <c r="C125" s="88"/>
      <c r="D125" s="88"/>
      <c r="E125" s="88"/>
      <c r="F125" s="88"/>
      <c r="G125" s="88"/>
      <c r="H125" s="88"/>
      <c r="I125" s="91"/>
      <c r="J125" s="88"/>
      <c r="K125" s="88"/>
      <c r="L125" s="91"/>
      <c r="M125" s="88"/>
      <c r="N125" s="88"/>
    </row>
    <row r="126" spans="2:14" ht="9.75">
      <c r="B126" s="88"/>
      <c r="C126" s="88"/>
      <c r="D126" s="88"/>
      <c r="E126" s="88"/>
      <c r="F126" s="88"/>
      <c r="G126" s="88"/>
      <c r="H126" s="88"/>
      <c r="I126" s="91"/>
      <c r="J126" s="88"/>
      <c r="K126" s="88"/>
      <c r="L126" s="91"/>
      <c r="M126" s="88"/>
      <c r="N126" s="88"/>
    </row>
    <row r="127" spans="2:14" ht="9.75">
      <c r="B127" s="88"/>
      <c r="C127" s="88"/>
      <c r="D127" s="88"/>
      <c r="E127" s="88"/>
      <c r="F127" s="88"/>
      <c r="G127" s="88"/>
      <c r="H127" s="88"/>
      <c r="I127" s="91"/>
      <c r="J127" s="88"/>
      <c r="K127" s="88"/>
      <c r="L127" s="91"/>
      <c r="M127" s="88"/>
      <c r="N127" s="88"/>
    </row>
    <row r="128" spans="2:14" ht="9.75">
      <c r="B128" s="88"/>
      <c r="C128" s="88"/>
      <c r="D128" s="88"/>
      <c r="E128" s="88"/>
      <c r="F128" s="88"/>
      <c r="G128" s="88"/>
      <c r="H128" s="88"/>
      <c r="I128" s="91"/>
      <c r="J128" s="88"/>
      <c r="K128" s="88"/>
      <c r="L128" s="91"/>
      <c r="M128" s="88"/>
      <c r="N128" s="88"/>
    </row>
    <row r="129" spans="9:12" s="88" customFormat="1" ht="9.75">
      <c r="I129" s="91"/>
      <c r="L129" s="91"/>
    </row>
    <row r="130" spans="9:12" s="88" customFormat="1" ht="9.75">
      <c r="I130" s="91"/>
      <c r="L130" s="91"/>
    </row>
    <row r="131" spans="9:12" s="88" customFormat="1" ht="9.75">
      <c r="I131" s="91"/>
      <c r="L131" s="91"/>
    </row>
    <row r="132" spans="9:12" s="88" customFormat="1" ht="9.75">
      <c r="I132" s="91"/>
      <c r="L132" s="91"/>
    </row>
    <row r="133" spans="9:12" s="88" customFormat="1" ht="9.75">
      <c r="I133" s="91"/>
      <c r="L133" s="91"/>
    </row>
    <row r="134" spans="9:12" s="88" customFormat="1" ht="9.75">
      <c r="I134" s="91"/>
      <c r="L134" s="91"/>
    </row>
    <row r="135" spans="9:12" s="88" customFormat="1" ht="9.75">
      <c r="I135" s="91"/>
      <c r="L135" s="91"/>
    </row>
    <row r="136" spans="9:12" s="88" customFormat="1" ht="9.75">
      <c r="I136" s="91"/>
      <c r="L136" s="91"/>
    </row>
    <row r="137" spans="9:12" s="88" customFormat="1" ht="9.75">
      <c r="I137" s="91"/>
      <c r="L137" s="91"/>
    </row>
    <row r="138" spans="9:12" s="88" customFormat="1" ht="9.75">
      <c r="I138" s="91"/>
      <c r="L138" s="91"/>
    </row>
    <row r="139" spans="9:12" s="88" customFormat="1" ht="9.75">
      <c r="I139" s="91"/>
      <c r="L139" s="91"/>
    </row>
    <row r="140" spans="9:12" s="88" customFormat="1" ht="9.75">
      <c r="I140" s="91"/>
      <c r="L140" s="91"/>
    </row>
    <row r="141" spans="9:12" s="88" customFormat="1" ht="9.75">
      <c r="I141" s="91"/>
      <c r="L141" s="91"/>
    </row>
    <row r="142" spans="9:12" s="88" customFormat="1" ht="9.75">
      <c r="I142" s="91"/>
      <c r="L142" s="91"/>
    </row>
    <row r="143" spans="9:12" s="88" customFormat="1" ht="9.75">
      <c r="I143" s="91"/>
      <c r="L143" s="91"/>
    </row>
    <row r="144" spans="9:12" s="88" customFormat="1" ht="9.75">
      <c r="I144" s="91"/>
      <c r="L144" s="91"/>
    </row>
    <row r="145" spans="9:12" s="88" customFormat="1" ht="9.75">
      <c r="I145" s="91"/>
      <c r="L145" s="91"/>
    </row>
  </sheetData>
  <sheetProtection/>
  <mergeCells count="20">
    <mergeCell ref="B1:N1"/>
    <mergeCell ref="B3:B4"/>
    <mergeCell ref="C3:C4"/>
    <mergeCell ref="D3:D4"/>
    <mergeCell ref="E3:G3"/>
    <mergeCell ref="H3:N3"/>
    <mergeCell ref="B5:B45"/>
    <mergeCell ref="C5:C19"/>
    <mergeCell ref="C20:C25"/>
    <mergeCell ref="C26:C39"/>
    <mergeCell ref="C40:C41"/>
    <mergeCell ref="C42:C45"/>
    <mergeCell ref="C57:C59"/>
    <mergeCell ref="B46:B65"/>
    <mergeCell ref="B89:D89"/>
    <mergeCell ref="B66:D66"/>
    <mergeCell ref="B67:B87"/>
    <mergeCell ref="C67:C85"/>
    <mergeCell ref="C86:C87"/>
    <mergeCell ref="B88:D88"/>
  </mergeCells>
  <printOptions/>
  <pageMargins left="0.25" right="0.25" top="0.75" bottom="0.75" header="0.3" footer="0.3"/>
  <pageSetup horizontalDpi="600" verticalDpi="600" orientation="landscape" paperSize="8" r:id="rId1"/>
  <ignoredErrors>
    <ignoredError sqref="E66" formula="1"/>
    <ignoredError sqref="E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López Herranz, Angel Luis</cp:lastModifiedBy>
  <cp:lastPrinted>2017-05-22T10:56:06Z</cp:lastPrinted>
  <dcterms:created xsi:type="dcterms:W3CDTF">2007-04-27T10:23:39Z</dcterms:created>
  <dcterms:modified xsi:type="dcterms:W3CDTF">2024-07-05T08:04:30Z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